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DGFD 2021\Dirección Formación Continua\EPI\Marzo\Documentos convocatoria\"/>
    </mc:Choice>
  </mc:AlternateContent>
  <bookViews>
    <workbookView xWindow="0" yWindow="0" windowWidth="20490" windowHeight="7755" tabRatio="594" firstSheet="1" activeTab="1"/>
  </bookViews>
  <sheets>
    <sheet name="Listado Sedes Tepce" sheetId="3" state="hidden" r:id="rId1"/>
    <sheet name="Asistencia" sheetId="2" r:id="rId2"/>
    <sheet name="Hoja1" sheetId="4" state="hidden" r:id="rId3"/>
    <sheet name="CHINNADEGA 05-07-16" sheetId="1" state="hidden" r:id="rId4"/>
  </sheets>
  <definedNames>
    <definedName name="_xlnm._FilterDatabase" localSheetId="1" hidden="1">Asistencia!$A$7:$HZ$186</definedName>
    <definedName name="_xlnm._FilterDatabase" localSheetId="3" hidden="1">'CHINNADEGA 05-07-16'!$A$5:$AM$20</definedName>
    <definedName name="_xlnm._FilterDatabase" localSheetId="0" hidden="1">'Listado Sedes Tepce'!$A$3:$AC$849</definedName>
    <definedName name="_xlnm.Print_Area" localSheetId="1">Asistencia!$A$6:$CT$185</definedName>
    <definedName name="_xlnm.Print_Area" localSheetId="2">Hoja1!$A$3:$V$183</definedName>
    <definedName name="_xlnm.Print_Titles" localSheetId="1">Asistencia!$A:$A,Asistencia!$6:$7</definedName>
    <definedName name="_xlnm.Print_Titles" localSheetId="3">'CHINNADEGA 05-07-16'!$A:$A,'CHINNADEGA 05-07-16'!$4:$5</definedName>
  </definedNames>
  <calcPr calcId="162913"/>
</workbook>
</file>

<file path=xl/calcChain.xml><?xml version="1.0" encoding="utf-8"?>
<calcChain xmlns="http://schemas.openxmlformats.org/spreadsheetml/2006/main">
  <c r="C8" i="2" l="1"/>
  <c r="C182" i="2"/>
  <c r="D184" i="2"/>
  <c r="C184" i="2"/>
  <c r="D183" i="2"/>
  <c r="C183" i="2"/>
  <c r="D182" i="2"/>
  <c r="D180" i="2"/>
  <c r="C180" i="2"/>
  <c r="D179" i="2"/>
  <c r="C179" i="2"/>
  <c r="D178" i="2"/>
  <c r="C178" i="2"/>
  <c r="D177" i="2"/>
  <c r="C177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1" i="2"/>
  <c r="C151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49" i="2"/>
  <c r="C149" i="2"/>
  <c r="D148" i="2"/>
  <c r="C148" i="2"/>
  <c r="D147" i="2"/>
  <c r="C147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0" i="2"/>
  <c r="C60" i="2"/>
  <c r="D59" i="2"/>
  <c r="C59" i="2"/>
  <c r="D58" i="2"/>
  <c r="C58" i="2"/>
  <c r="D57" i="2"/>
  <c r="C57" i="2"/>
  <c r="D55" i="2"/>
  <c r="C55" i="2"/>
  <c r="D54" i="2"/>
  <c r="C54" i="2"/>
  <c r="D53" i="2"/>
  <c r="C53" i="2"/>
  <c r="D52" i="2"/>
  <c r="C52" i="2"/>
  <c r="D51" i="2"/>
  <c r="C51" i="2"/>
  <c r="D50" i="2"/>
  <c r="C50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C15" i="2"/>
  <c r="E15" i="2" s="1"/>
  <c r="BT8" i="2"/>
  <c r="BU8" i="2" s="1"/>
  <c r="D8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9" i="2"/>
  <c r="D9" i="2"/>
  <c r="C10" i="2"/>
  <c r="D10" i="2"/>
  <c r="C11" i="2"/>
  <c r="D11" i="2"/>
  <c r="C12" i="2"/>
  <c r="D12" i="2"/>
  <c r="C13" i="2"/>
  <c r="D13" i="2"/>
  <c r="CK106" i="2" l="1"/>
  <c r="CK105" i="2"/>
  <c r="CK104" i="2"/>
  <c r="CK103" i="2"/>
  <c r="CK102" i="2"/>
  <c r="CK101" i="2"/>
  <c r="CK100" i="2"/>
  <c r="CK99" i="2"/>
  <c r="CK98" i="2"/>
  <c r="CK97" i="2"/>
  <c r="CK96" i="2"/>
  <c r="CK95" i="2"/>
  <c r="CK94" i="2"/>
  <c r="CK93" i="2"/>
  <c r="CK92" i="2"/>
  <c r="CK90" i="2"/>
  <c r="CK89" i="2"/>
  <c r="CK88" i="2"/>
  <c r="CK87" i="2"/>
  <c r="CK86" i="2"/>
  <c r="CK85" i="2"/>
  <c r="CK84" i="2"/>
  <c r="CK83" i="2"/>
  <c r="CK82" i="2"/>
  <c r="CH106" i="2"/>
  <c r="CH105" i="2"/>
  <c r="CH104" i="2"/>
  <c r="CH103" i="2"/>
  <c r="CH102" i="2"/>
  <c r="CH101" i="2"/>
  <c r="CH100" i="2"/>
  <c r="CH99" i="2"/>
  <c r="CH98" i="2"/>
  <c r="CH97" i="2"/>
  <c r="CH96" i="2"/>
  <c r="CH95" i="2"/>
  <c r="CH94" i="2"/>
  <c r="CH93" i="2"/>
  <c r="CH92" i="2"/>
  <c r="CE106" i="2"/>
  <c r="CE105" i="2"/>
  <c r="CE104" i="2"/>
  <c r="CE103" i="2"/>
  <c r="CE102" i="2"/>
  <c r="CE101" i="2"/>
  <c r="CE100" i="2"/>
  <c r="CE99" i="2"/>
  <c r="CE98" i="2"/>
  <c r="CE97" i="2"/>
  <c r="CE96" i="2"/>
  <c r="CE95" i="2"/>
  <c r="CE94" i="2"/>
  <c r="CE93" i="2"/>
  <c r="CE92" i="2"/>
  <c r="CB106" i="2"/>
  <c r="CB105" i="2"/>
  <c r="CB104" i="2"/>
  <c r="CB103" i="2"/>
  <c r="CB102" i="2"/>
  <c r="CB101" i="2"/>
  <c r="CB100" i="2"/>
  <c r="CB99" i="2"/>
  <c r="CB98" i="2"/>
  <c r="CB97" i="2"/>
  <c r="CB96" i="2"/>
  <c r="CB95" i="2"/>
  <c r="CB94" i="2"/>
  <c r="CB93" i="2"/>
  <c r="CB92" i="2"/>
  <c r="CN106" i="2"/>
  <c r="CN105" i="2"/>
  <c r="CN104" i="2"/>
  <c r="CN103" i="2"/>
  <c r="CN102" i="2"/>
  <c r="CN101" i="2"/>
  <c r="CN100" i="2"/>
  <c r="CN99" i="2"/>
  <c r="CN98" i="2"/>
  <c r="CN97" i="2"/>
  <c r="CN96" i="2"/>
  <c r="CN95" i="2"/>
  <c r="CN94" i="2"/>
  <c r="CN93" i="2"/>
  <c r="CN92" i="2"/>
  <c r="BS183" i="2"/>
  <c r="BP183" i="2"/>
  <c r="BM183" i="2"/>
  <c r="BM184" i="2"/>
  <c r="BJ183" i="2"/>
  <c r="BJ184" i="2"/>
  <c r="BG183" i="2"/>
  <c r="BG184" i="2"/>
  <c r="BD183" i="2"/>
  <c r="BD184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Q37" i="2"/>
  <c r="BR37" i="2"/>
  <c r="BA183" i="2"/>
  <c r="BA184" i="2"/>
  <c r="AX183" i="2"/>
  <c r="AX184" i="2"/>
  <c r="BA106" i="2"/>
  <c r="BA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AU106" i="2"/>
  <c r="AU105" i="2"/>
  <c r="AU104" i="2"/>
  <c r="AU103" i="2"/>
  <c r="AU102" i="2"/>
  <c r="AU101" i="2"/>
  <c r="AU100" i="2"/>
  <c r="AU99" i="2"/>
  <c r="AU98" i="2"/>
  <c r="AU97" i="2"/>
  <c r="AU96" i="2"/>
  <c r="AU95" i="2"/>
  <c r="AU94" i="2"/>
  <c r="AU93" i="2"/>
  <c r="AU92" i="2"/>
  <c r="AU55" i="2"/>
  <c r="AU54" i="2"/>
  <c r="AU53" i="2"/>
  <c r="AU52" i="2"/>
  <c r="AU51" i="2"/>
  <c r="AU50" i="2"/>
  <c r="AR55" i="2"/>
  <c r="AR54" i="2"/>
  <c r="AR53" i="2"/>
  <c r="AR52" i="2"/>
  <c r="AR51" i="2"/>
  <c r="AR50" i="2"/>
  <c r="BA50" i="2"/>
  <c r="AX50" i="2"/>
  <c r="AO183" i="2"/>
  <c r="AO184" i="2"/>
  <c r="AL183" i="2"/>
  <c r="AL184" i="2"/>
  <c r="AO180" i="2"/>
  <c r="AO179" i="2"/>
  <c r="AO178" i="2"/>
  <c r="AO177" i="2"/>
  <c r="AL180" i="2"/>
  <c r="AL179" i="2"/>
  <c r="AL178" i="2"/>
  <c r="AL177" i="2"/>
  <c r="AO157" i="2"/>
  <c r="AO156" i="2"/>
  <c r="AO155" i="2"/>
  <c r="AO154" i="2"/>
  <c r="AO153" i="2"/>
  <c r="AO152" i="2"/>
  <c r="AO151" i="2"/>
  <c r="AL157" i="2"/>
  <c r="AL156" i="2"/>
  <c r="AL155" i="2"/>
  <c r="AL154" i="2"/>
  <c r="AL153" i="2"/>
  <c r="AL152" i="2"/>
  <c r="AL151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O55" i="2"/>
  <c r="AO54" i="2"/>
  <c r="AO53" i="2"/>
  <c r="AO52" i="2"/>
  <c r="AO51" i="2"/>
  <c r="AO50" i="2"/>
  <c r="AL55" i="2"/>
  <c r="AL54" i="2"/>
  <c r="AL53" i="2"/>
  <c r="AL52" i="2"/>
  <c r="AL51" i="2"/>
  <c r="AL50" i="2"/>
  <c r="AI55" i="2"/>
  <c r="AI54" i="2"/>
  <c r="AI53" i="2"/>
  <c r="AI52" i="2"/>
  <c r="AI51" i="2"/>
  <c r="AI50" i="2"/>
  <c r="AF55" i="2"/>
  <c r="AF54" i="2"/>
  <c r="AF53" i="2"/>
  <c r="AF52" i="2"/>
  <c r="AF51" i="2"/>
  <c r="AF50" i="2"/>
  <c r="AC183" i="2"/>
  <c r="Z183" i="2"/>
  <c r="AC157" i="2"/>
  <c r="AC156" i="2"/>
  <c r="AC155" i="2"/>
  <c r="AC154" i="2"/>
  <c r="AC153" i="2"/>
  <c r="AC152" i="2"/>
  <c r="AC151" i="2"/>
  <c r="Z157" i="2"/>
  <c r="Z156" i="2"/>
  <c r="Z155" i="2"/>
  <c r="Z154" i="2"/>
  <c r="Z153" i="2"/>
  <c r="Z152" i="2"/>
  <c r="Z151" i="2"/>
  <c r="W55" i="2"/>
  <c r="W54" i="2"/>
  <c r="W53" i="2"/>
  <c r="W52" i="2"/>
  <c r="W51" i="2"/>
  <c r="W50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55" i="2"/>
  <c r="T54" i="2"/>
  <c r="T53" i="2"/>
  <c r="T52" i="2"/>
  <c r="T51" i="2"/>
  <c r="T50" i="2"/>
  <c r="Q50" i="2"/>
  <c r="Q51" i="2"/>
  <c r="Q52" i="2"/>
  <c r="Q53" i="2"/>
  <c r="Q54" i="2"/>
  <c r="Q55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55" i="2"/>
  <c r="N54" i="2"/>
  <c r="N53" i="2"/>
  <c r="N52" i="2"/>
  <c r="N51" i="2"/>
  <c r="N50" i="2"/>
  <c r="N22" i="2"/>
  <c r="N21" i="2"/>
  <c r="N20" i="2"/>
  <c r="N19" i="2"/>
  <c r="N18" i="2"/>
  <c r="N17" i="2"/>
  <c r="N16" i="2"/>
  <c r="N15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55" i="2"/>
  <c r="K54" i="2"/>
  <c r="K53" i="2"/>
  <c r="K52" i="2"/>
  <c r="K51" i="2"/>
  <c r="K50" i="2"/>
  <c r="H55" i="2"/>
  <c r="H54" i="2"/>
  <c r="H53" i="2"/>
  <c r="H52" i="2"/>
  <c r="H51" i="2"/>
  <c r="H50" i="2"/>
  <c r="E55" i="2"/>
  <c r="E54" i="2"/>
  <c r="E53" i="2"/>
  <c r="E52" i="2"/>
  <c r="E51" i="2"/>
  <c r="E50" i="2"/>
  <c r="E157" i="2"/>
  <c r="E156" i="2"/>
  <c r="E155" i="2"/>
  <c r="E154" i="2"/>
  <c r="E153" i="2"/>
  <c r="E152" i="2"/>
  <c r="E151" i="2"/>
  <c r="H38" i="2" l="1"/>
  <c r="K38" i="2"/>
  <c r="H39" i="2"/>
  <c r="K39" i="2"/>
  <c r="H40" i="2"/>
  <c r="K40" i="2"/>
  <c r="H41" i="2"/>
  <c r="K41" i="2"/>
  <c r="H42" i="2"/>
  <c r="K42" i="2"/>
  <c r="H43" i="2"/>
  <c r="K43" i="2"/>
  <c r="H44" i="2"/>
  <c r="K44" i="2"/>
  <c r="H45" i="2"/>
  <c r="K45" i="2"/>
  <c r="H46" i="2"/>
  <c r="K46" i="2"/>
  <c r="H47" i="2"/>
  <c r="K47" i="2"/>
  <c r="H48" i="2"/>
  <c r="K48" i="2"/>
  <c r="E38" i="2"/>
  <c r="E39" i="2"/>
  <c r="E40" i="2"/>
  <c r="E41" i="2"/>
  <c r="E42" i="2"/>
  <c r="E43" i="2"/>
  <c r="E44" i="2"/>
  <c r="E45" i="2"/>
  <c r="E46" i="2"/>
  <c r="E47" i="2"/>
  <c r="E48" i="2"/>
  <c r="CQ90" i="2" l="1"/>
  <c r="CN90" i="2"/>
  <c r="CH90" i="2"/>
  <c r="CE90" i="2"/>
  <c r="CB90" i="2"/>
  <c r="CQ89" i="2"/>
  <c r="CN89" i="2"/>
  <c r="CH89" i="2"/>
  <c r="CE89" i="2"/>
  <c r="CB89" i="2"/>
  <c r="CQ88" i="2"/>
  <c r="CN88" i="2"/>
  <c r="CH88" i="2"/>
  <c r="CE88" i="2"/>
  <c r="CB88" i="2"/>
  <c r="CQ87" i="2"/>
  <c r="CN87" i="2"/>
  <c r="CH87" i="2"/>
  <c r="CE87" i="2"/>
  <c r="CB87" i="2"/>
  <c r="CQ86" i="2"/>
  <c r="CN86" i="2"/>
  <c r="CH86" i="2"/>
  <c r="CE86" i="2"/>
  <c r="CB86" i="2"/>
  <c r="CQ85" i="2"/>
  <c r="CN85" i="2"/>
  <c r="CH85" i="2"/>
  <c r="CE85" i="2"/>
  <c r="CB85" i="2"/>
  <c r="CQ84" i="2"/>
  <c r="CN84" i="2"/>
  <c r="CH84" i="2"/>
  <c r="CE84" i="2"/>
  <c r="CB84" i="2"/>
  <c r="CQ83" i="2"/>
  <c r="CN83" i="2"/>
  <c r="CH83" i="2"/>
  <c r="CE83" i="2"/>
  <c r="CB83" i="2"/>
  <c r="CQ82" i="2"/>
  <c r="CN82" i="2"/>
  <c r="CH82" i="2"/>
  <c r="CE82" i="2"/>
  <c r="CB82" i="2"/>
  <c r="BS89" i="2"/>
  <c r="BP89" i="2"/>
  <c r="BS88" i="2"/>
  <c r="BP88" i="2"/>
  <c r="BS87" i="2"/>
  <c r="BP87" i="2"/>
  <c r="BS86" i="2"/>
  <c r="BP86" i="2"/>
  <c r="BS85" i="2"/>
  <c r="BP85" i="2"/>
  <c r="BS84" i="2"/>
  <c r="BP84" i="2"/>
  <c r="BS83" i="2"/>
  <c r="BP83" i="2"/>
  <c r="BS82" i="2"/>
  <c r="BP82" i="2"/>
  <c r="BM90" i="2"/>
  <c r="BJ90" i="2"/>
  <c r="BM89" i="2"/>
  <c r="BJ89" i="2"/>
  <c r="BM88" i="2"/>
  <c r="BJ88" i="2"/>
  <c r="BM87" i="2"/>
  <c r="BJ87" i="2"/>
  <c r="BM86" i="2"/>
  <c r="BJ86" i="2"/>
  <c r="BM85" i="2"/>
  <c r="BJ85" i="2"/>
  <c r="BM84" i="2"/>
  <c r="BJ84" i="2"/>
  <c r="BM83" i="2"/>
  <c r="BJ83" i="2"/>
  <c r="BM82" i="2"/>
  <c r="BJ82" i="2"/>
  <c r="BA90" i="2"/>
  <c r="AX90" i="2"/>
  <c r="BA89" i="2"/>
  <c r="AX89" i="2"/>
  <c r="BA88" i="2"/>
  <c r="AX88" i="2"/>
  <c r="BA87" i="2"/>
  <c r="AX87" i="2"/>
  <c r="BA86" i="2"/>
  <c r="AX86" i="2"/>
  <c r="BA85" i="2"/>
  <c r="AX85" i="2"/>
  <c r="BA84" i="2"/>
  <c r="AX84" i="2"/>
  <c r="BA83" i="2"/>
  <c r="AX83" i="2"/>
  <c r="BA82" i="2"/>
  <c r="AX82" i="2"/>
  <c r="AU90" i="2"/>
  <c r="AR90" i="2"/>
  <c r="AU89" i="2"/>
  <c r="AR89" i="2"/>
  <c r="AU88" i="2"/>
  <c r="AR88" i="2"/>
  <c r="AU87" i="2"/>
  <c r="AR87" i="2"/>
  <c r="AU86" i="2"/>
  <c r="AR86" i="2"/>
  <c r="AU85" i="2"/>
  <c r="AR85" i="2"/>
  <c r="AU84" i="2"/>
  <c r="AR84" i="2"/>
  <c r="AU83" i="2"/>
  <c r="AR83" i="2"/>
  <c r="AU82" i="2"/>
  <c r="AR82" i="2"/>
  <c r="AI90" i="2"/>
  <c r="AF90" i="2"/>
  <c r="AI89" i="2"/>
  <c r="AF89" i="2"/>
  <c r="AI88" i="2"/>
  <c r="AF88" i="2"/>
  <c r="AI87" i="2"/>
  <c r="AF87" i="2"/>
  <c r="AI86" i="2"/>
  <c r="AF86" i="2"/>
  <c r="AI85" i="2"/>
  <c r="AF85" i="2"/>
  <c r="AI84" i="2"/>
  <c r="AF84" i="2"/>
  <c r="AI83" i="2"/>
  <c r="AF83" i="2"/>
  <c r="AI82" i="2"/>
  <c r="AF82" i="2"/>
  <c r="W90" i="2"/>
  <c r="T90" i="2"/>
  <c r="W89" i="2"/>
  <c r="T89" i="2"/>
  <c r="W88" i="2"/>
  <c r="T88" i="2"/>
  <c r="W87" i="2"/>
  <c r="T87" i="2"/>
  <c r="W86" i="2"/>
  <c r="T86" i="2"/>
  <c r="W85" i="2"/>
  <c r="T85" i="2"/>
  <c r="W84" i="2"/>
  <c r="T84" i="2"/>
  <c r="W83" i="2"/>
  <c r="T83" i="2"/>
  <c r="W82" i="2"/>
  <c r="T82" i="2"/>
  <c r="Q90" i="2"/>
  <c r="N90" i="2"/>
  <c r="Q89" i="2"/>
  <c r="N89" i="2"/>
  <c r="Q88" i="2"/>
  <c r="N88" i="2"/>
  <c r="Q87" i="2"/>
  <c r="N87" i="2"/>
  <c r="Q86" i="2"/>
  <c r="N86" i="2"/>
  <c r="Q85" i="2"/>
  <c r="N85" i="2"/>
  <c r="Q84" i="2"/>
  <c r="N84" i="2"/>
  <c r="Q83" i="2"/>
  <c r="N83" i="2"/>
  <c r="Q82" i="2"/>
  <c r="N82" i="2"/>
  <c r="K90" i="2"/>
  <c r="H90" i="2"/>
  <c r="K89" i="2"/>
  <c r="H89" i="2"/>
  <c r="K88" i="2"/>
  <c r="H88" i="2"/>
  <c r="K87" i="2"/>
  <c r="H87" i="2"/>
  <c r="K86" i="2"/>
  <c r="H86" i="2"/>
  <c r="K85" i="2"/>
  <c r="H85" i="2"/>
  <c r="K84" i="2"/>
  <c r="H84" i="2"/>
  <c r="K83" i="2"/>
  <c r="H83" i="2"/>
  <c r="K82" i="2"/>
  <c r="H82" i="2"/>
  <c r="E90" i="2"/>
  <c r="E89" i="2"/>
  <c r="E88" i="2"/>
  <c r="E87" i="2"/>
  <c r="E86" i="2"/>
  <c r="E85" i="2"/>
  <c r="E84" i="2"/>
  <c r="E83" i="2"/>
  <c r="E82" i="2"/>
  <c r="CQ164" i="2" l="1"/>
  <c r="CN164" i="2"/>
  <c r="CK164" i="2"/>
  <c r="CH164" i="2"/>
  <c r="CE164" i="2"/>
  <c r="CB164" i="2"/>
  <c r="CQ163" i="2"/>
  <c r="CN163" i="2"/>
  <c r="CK163" i="2"/>
  <c r="CH163" i="2"/>
  <c r="CE163" i="2"/>
  <c r="CB163" i="2"/>
  <c r="CQ162" i="2"/>
  <c r="CN162" i="2"/>
  <c r="CK162" i="2"/>
  <c r="CH162" i="2"/>
  <c r="CE162" i="2"/>
  <c r="CB162" i="2"/>
  <c r="CQ161" i="2"/>
  <c r="CN161" i="2"/>
  <c r="CK161" i="2"/>
  <c r="CH161" i="2"/>
  <c r="CE161" i="2"/>
  <c r="CB161" i="2"/>
  <c r="CQ160" i="2"/>
  <c r="CN160" i="2"/>
  <c r="CK160" i="2"/>
  <c r="CH160" i="2"/>
  <c r="CE160" i="2"/>
  <c r="CB160" i="2"/>
  <c r="CQ159" i="2"/>
  <c r="CN159" i="2"/>
  <c r="CK159" i="2"/>
  <c r="CH159" i="2"/>
  <c r="CE159" i="2"/>
  <c r="CB159" i="2"/>
  <c r="BS164" i="2"/>
  <c r="BP164" i="2"/>
  <c r="BM164" i="2"/>
  <c r="BJ164" i="2"/>
  <c r="BS163" i="2"/>
  <c r="BP163" i="2"/>
  <c r="BM163" i="2"/>
  <c r="BJ163" i="2"/>
  <c r="BS162" i="2"/>
  <c r="BP162" i="2"/>
  <c r="BM162" i="2"/>
  <c r="BJ162" i="2"/>
  <c r="BS161" i="2"/>
  <c r="BP161" i="2"/>
  <c r="BM161" i="2"/>
  <c r="BJ161" i="2"/>
  <c r="BS160" i="2"/>
  <c r="BP160" i="2"/>
  <c r="BM160" i="2"/>
  <c r="BJ160" i="2"/>
  <c r="BS159" i="2"/>
  <c r="BP159" i="2"/>
  <c r="BM159" i="2"/>
  <c r="BJ159" i="2"/>
  <c r="AU164" i="2"/>
  <c r="AR164" i="2"/>
  <c r="AU163" i="2"/>
  <c r="AR163" i="2"/>
  <c r="AU162" i="2"/>
  <c r="AR162" i="2"/>
  <c r="AU161" i="2"/>
  <c r="AR161" i="2"/>
  <c r="AU160" i="2"/>
  <c r="AR160" i="2"/>
  <c r="AU159" i="2"/>
  <c r="AR159" i="2"/>
  <c r="AI164" i="2"/>
  <c r="AF164" i="2"/>
  <c r="AI163" i="2"/>
  <c r="AF163" i="2"/>
  <c r="AI162" i="2"/>
  <c r="AF162" i="2"/>
  <c r="AI161" i="2"/>
  <c r="AF161" i="2"/>
  <c r="AI160" i="2"/>
  <c r="AF160" i="2"/>
  <c r="AI159" i="2"/>
  <c r="AF159" i="2"/>
  <c r="AC164" i="2"/>
  <c r="Z164" i="2"/>
  <c r="AC163" i="2"/>
  <c r="Z163" i="2"/>
  <c r="AC162" i="2"/>
  <c r="Z162" i="2"/>
  <c r="AC161" i="2"/>
  <c r="Z161" i="2"/>
  <c r="AC160" i="2"/>
  <c r="Z160" i="2"/>
  <c r="AC159" i="2"/>
  <c r="Z159" i="2"/>
  <c r="W164" i="2"/>
  <c r="T164" i="2"/>
  <c r="Q164" i="2"/>
  <c r="N164" i="2"/>
  <c r="K164" i="2"/>
  <c r="H164" i="2"/>
  <c r="E164" i="2"/>
  <c r="W163" i="2"/>
  <c r="T163" i="2"/>
  <c r="Q163" i="2"/>
  <c r="N163" i="2"/>
  <c r="K163" i="2"/>
  <c r="H163" i="2"/>
  <c r="E163" i="2"/>
  <c r="W162" i="2"/>
  <c r="T162" i="2"/>
  <c r="Q162" i="2"/>
  <c r="N162" i="2"/>
  <c r="K162" i="2"/>
  <c r="H162" i="2"/>
  <c r="E162" i="2"/>
  <c r="W161" i="2"/>
  <c r="T161" i="2"/>
  <c r="Q161" i="2"/>
  <c r="N161" i="2"/>
  <c r="K161" i="2"/>
  <c r="H161" i="2"/>
  <c r="E161" i="2"/>
  <c r="W160" i="2"/>
  <c r="T160" i="2"/>
  <c r="Q160" i="2"/>
  <c r="N160" i="2"/>
  <c r="K160" i="2"/>
  <c r="H160" i="2"/>
  <c r="E160" i="2"/>
  <c r="W159" i="2"/>
  <c r="T159" i="2"/>
  <c r="Q159" i="2"/>
  <c r="N159" i="2"/>
  <c r="K159" i="2"/>
  <c r="H159" i="2"/>
  <c r="E159" i="2"/>
  <c r="AL159" i="2"/>
  <c r="AO159" i="2"/>
  <c r="AL160" i="2"/>
  <c r="AO160" i="2"/>
  <c r="AL161" i="2"/>
  <c r="AO161" i="2"/>
  <c r="AL162" i="2"/>
  <c r="AO162" i="2"/>
  <c r="AL163" i="2"/>
  <c r="AO163" i="2"/>
  <c r="AL164" i="2"/>
  <c r="AO164" i="2"/>
  <c r="CQ184" i="2" l="1"/>
  <c r="CN184" i="2"/>
  <c r="CK184" i="2"/>
  <c r="CH184" i="2"/>
  <c r="CE184" i="2"/>
  <c r="CB184" i="2"/>
  <c r="CQ183" i="2"/>
  <c r="CN183" i="2"/>
  <c r="CK183" i="2"/>
  <c r="CH183" i="2"/>
  <c r="CE183" i="2"/>
  <c r="CB183" i="2"/>
  <c r="CQ182" i="2"/>
  <c r="CN182" i="2"/>
  <c r="CK182" i="2"/>
  <c r="CH182" i="2"/>
  <c r="CE182" i="2"/>
  <c r="CB182" i="2"/>
  <c r="BS184" i="2"/>
  <c r="BP184" i="2"/>
  <c r="AU184" i="2"/>
  <c r="AR184" i="2"/>
  <c r="AI184" i="2"/>
  <c r="AF184" i="2"/>
  <c r="AC184" i="2"/>
  <c r="Z184" i="2"/>
  <c r="W184" i="2"/>
  <c r="T184" i="2"/>
  <c r="Q184" i="2"/>
  <c r="N184" i="2"/>
  <c r="K184" i="2"/>
  <c r="H184" i="2"/>
  <c r="E184" i="2"/>
  <c r="AI183" i="2"/>
  <c r="AF183" i="2"/>
  <c r="W183" i="2"/>
  <c r="T183" i="2"/>
  <c r="Q183" i="2"/>
  <c r="N183" i="2"/>
  <c r="K183" i="2"/>
  <c r="H183" i="2"/>
  <c r="E183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182" i="2" l="1"/>
  <c r="BS180" i="2"/>
  <c r="BS179" i="2"/>
  <c r="BS178" i="2"/>
  <c r="BS177" i="2"/>
  <c r="BP180" i="2"/>
  <c r="BP179" i="2"/>
  <c r="BP178" i="2"/>
  <c r="BP177" i="2"/>
  <c r="BM180" i="2"/>
  <c r="BM179" i="2"/>
  <c r="BM178" i="2"/>
  <c r="BM177" i="2"/>
  <c r="BJ180" i="2"/>
  <c r="BJ179" i="2"/>
  <c r="BJ178" i="2"/>
  <c r="BJ177" i="2"/>
  <c r="BG180" i="2"/>
  <c r="BG179" i="2"/>
  <c r="BG178" i="2"/>
  <c r="BG177" i="2"/>
  <c r="BD180" i="2"/>
  <c r="BD179" i="2"/>
  <c r="BD178" i="2"/>
  <c r="BD177" i="2"/>
  <c r="BA180" i="2"/>
  <c r="BA179" i="2"/>
  <c r="BA178" i="2"/>
  <c r="BA177" i="2"/>
  <c r="AX180" i="2"/>
  <c r="AX179" i="2"/>
  <c r="AX178" i="2"/>
  <c r="AX177" i="2"/>
  <c r="AU180" i="2"/>
  <c r="AU179" i="2"/>
  <c r="AU178" i="2"/>
  <c r="AU177" i="2"/>
  <c r="AR180" i="2"/>
  <c r="AR179" i="2"/>
  <c r="AR178" i="2"/>
  <c r="AR177" i="2"/>
  <c r="AI180" i="2"/>
  <c r="AI179" i="2"/>
  <c r="AI178" i="2"/>
  <c r="AI177" i="2"/>
  <c r="AF180" i="2"/>
  <c r="AF179" i="2"/>
  <c r="AF178" i="2"/>
  <c r="AF177" i="2"/>
  <c r="AC180" i="2"/>
  <c r="AC179" i="2"/>
  <c r="AC178" i="2"/>
  <c r="AC177" i="2"/>
  <c r="Z180" i="2"/>
  <c r="Z179" i="2"/>
  <c r="Z178" i="2"/>
  <c r="Z177" i="2"/>
  <c r="W180" i="2"/>
  <c r="W179" i="2"/>
  <c r="W178" i="2"/>
  <c r="W177" i="2"/>
  <c r="T180" i="2"/>
  <c r="T179" i="2"/>
  <c r="T178" i="2"/>
  <c r="T177" i="2"/>
  <c r="Q180" i="2"/>
  <c r="Q179" i="2"/>
  <c r="Q178" i="2"/>
  <c r="Q177" i="2"/>
  <c r="N180" i="2"/>
  <c r="N179" i="2"/>
  <c r="N178" i="2"/>
  <c r="N177" i="2"/>
  <c r="CQ157" i="2"/>
  <c r="CQ156" i="2"/>
  <c r="CQ155" i="2"/>
  <c r="CQ154" i="2"/>
  <c r="CQ153" i="2"/>
  <c r="CQ152" i="2"/>
  <c r="CQ151" i="2"/>
  <c r="CN157" i="2"/>
  <c r="CN156" i="2"/>
  <c r="CN155" i="2"/>
  <c r="CN154" i="2"/>
  <c r="CN153" i="2"/>
  <c r="CN152" i="2"/>
  <c r="CN151" i="2"/>
  <c r="CK157" i="2"/>
  <c r="CK156" i="2"/>
  <c r="CK155" i="2"/>
  <c r="CK154" i="2"/>
  <c r="CK153" i="2"/>
  <c r="CK152" i="2"/>
  <c r="CK151" i="2"/>
  <c r="CH157" i="2"/>
  <c r="CH156" i="2"/>
  <c r="CH155" i="2"/>
  <c r="CH154" i="2"/>
  <c r="CH153" i="2"/>
  <c r="CH152" i="2"/>
  <c r="CH151" i="2"/>
  <c r="CE157" i="2"/>
  <c r="CE156" i="2"/>
  <c r="CE155" i="2"/>
  <c r="CE154" i="2"/>
  <c r="CE153" i="2"/>
  <c r="CE152" i="2"/>
  <c r="CE151" i="2"/>
  <c r="CB157" i="2"/>
  <c r="CB156" i="2"/>
  <c r="CB155" i="2"/>
  <c r="CB154" i="2"/>
  <c r="CB153" i="2"/>
  <c r="CB152" i="2"/>
  <c r="CB151" i="2"/>
  <c r="BS157" i="2"/>
  <c r="BS156" i="2"/>
  <c r="BS155" i="2"/>
  <c r="BS154" i="2"/>
  <c r="BS153" i="2"/>
  <c r="BS152" i="2"/>
  <c r="BS151" i="2"/>
  <c r="BP157" i="2"/>
  <c r="BP156" i="2"/>
  <c r="BP155" i="2"/>
  <c r="BP154" i="2"/>
  <c r="BP153" i="2"/>
  <c r="BP152" i="2"/>
  <c r="BP151" i="2"/>
  <c r="BM157" i="2"/>
  <c r="BM156" i="2"/>
  <c r="BM155" i="2"/>
  <c r="BM154" i="2"/>
  <c r="BM153" i="2"/>
  <c r="BM152" i="2"/>
  <c r="BM151" i="2"/>
  <c r="BJ157" i="2"/>
  <c r="BJ156" i="2"/>
  <c r="BJ155" i="2"/>
  <c r="BJ154" i="2"/>
  <c r="BJ153" i="2"/>
  <c r="BJ152" i="2"/>
  <c r="BJ151" i="2"/>
  <c r="BG157" i="2"/>
  <c r="BG156" i="2"/>
  <c r="BG155" i="2"/>
  <c r="BG154" i="2"/>
  <c r="BG153" i="2"/>
  <c r="BG152" i="2"/>
  <c r="BG151" i="2"/>
  <c r="BD157" i="2"/>
  <c r="BD156" i="2"/>
  <c r="BD155" i="2"/>
  <c r="BD154" i="2"/>
  <c r="BD153" i="2"/>
  <c r="BD152" i="2"/>
  <c r="BD151" i="2"/>
  <c r="BA157" i="2"/>
  <c r="BA156" i="2"/>
  <c r="BA155" i="2"/>
  <c r="BA154" i="2"/>
  <c r="BA153" i="2"/>
  <c r="BA152" i="2"/>
  <c r="BA151" i="2"/>
  <c r="AX157" i="2"/>
  <c r="AX156" i="2"/>
  <c r="AX155" i="2"/>
  <c r="AX154" i="2"/>
  <c r="AX153" i="2"/>
  <c r="AX152" i="2"/>
  <c r="AX151" i="2"/>
  <c r="AU157" i="2"/>
  <c r="AU156" i="2"/>
  <c r="AU155" i="2"/>
  <c r="AU154" i="2"/>
  <c r="AU153" i="2"/>
  <c r="AU152" i="2"/>
  <c r="AU151" i="2"/>
  <c r="AR157" i="2"/>
  <c r="AR156" i="2"/>
  <c r="AR155" i="2"/>
  <c r="AR154" i="2"/>
  <c r="AR153" i="2"/>
  <c r="AR152" i="2"/>
  <c r="AR151" i="2"/>
  <c r="AI157" i="2"/>
  <c r="AI156" i="2"/>
  <c r="AI155" i="2"/>
  <c r="AI154" i="2"/>
  <c r="AI153" i="2"/>
  <c r="AI152" i="2"/>
  <c r="AI151" i="2"/>
  <c r="AF157" i="2"/>
  <c r="AF156" i="2"/>
  <c r="AF155" i="2"/>
  <c r="AF154" i="2"/>
  <c r="AF153" i="2"/>
  <c r="AF152" i="2"/>
  <c r="AF151" i="2"/>
  <c r="W157" i="2"/>
  <c r="W156" i="2"/>
  <c r="W155" i="2"/>
  <c r="W154" i="2"/>
  <c r="W153" i="2"/>
  <c r="W152" i="2"/>
  <c r="W151" i="2"/>
  <c r="T157" i="2"/>
  <c r="T156" i="2"/>
  <c r="T155" i="2"/>
  <c r="T154" i="2"/>
  <c r="T153" i="2"/>
  <c r="T152" i="2"/>
  <c r="T151" i="2"/>
  <c r="Q157" i="2"/>
  <c r="Q156" i="2"/>
  <c r="Q155" i="2"/>
  <c r="Q154" i="2"/>
  <c r="Q153" i="2"/>
  <c r="Q152" i="2"/>
  <c r="Q151" i="2"/>
  <c r="N157" i="2"/>
  <c r="N156" i="2"/>
  <c r="N155" i="2"/>
  <c r="N154" i="2"/>
  <c r="N153" i="2"/>
  <c r="N152" i="2"/>
  <c r="N151" i="2"/>
  <c r="K157" i="2"/>
  <c r="K156" i="2"/>
  <c r="K155" i="2"/>
  <c r="K154" i="2"/>
  <c r="K153" i="2"/>
  <c r="K152" i="2"/>
  <c r="K151" i="2"/>
  <c r="H157" i="2"/>
  <c r="H156" i="2"/>
  <c r="H155" i="2"/>
  <c r="H154" i="2"/>
  <c r="H153" i="2"/>
  <c r="H152" i="2"/>
  <c r="H151" i="2"/>
  <c r="K180" i="2"/>
  <c r="K179" i="2"/>
  <c r="K178" i="2"/>
  <c r="K177" i="2"/>
  <c r="H180" i="2"/>
  <c r="H179" i="2"/>
  <c r="H178" i="2"/>
  <c r="H177" i="2"/>
  <c r="BV52" i="2" l="1"/>
  <c r="BT52" i="2"/>
  <c r="BM55" i="2"/>
  <c r="BJ55" i="2"/>
  <c r="BG55" i="2"/>
  <c r="BD55" i="2"/>
  <c r="BA55" i="2"/>
  <c r="AX55" i="2"/>
  <c r="AC55" i="2"/>
  <c r="Z55" i="2"/>
  <c r="BM51" i="2"/>
  <c r="BJ51" i="2"/>
  <c r="BG51" i="2"/>
  <c r="BD51" i="2"/>
  <c r="BA51" i="2"/>
  <c r="AX51" i="2"/>
  <c r="AC51" i="2"/>
  <c r="Z51" i="2"/>
  <c r="BM50" i="2"/>
  <c r="BJ50" i="2"/>
  <c r="BG50" i="2"/>
  <c r="BD50" i="2"/>
  <c r="BX52" i="2" l="1"/>
  <c r="CQ106" i="2"/>
  <c r="CQ105" i="2"/>
  <c r="CQ104" i="2"/>
  <c r="CQ103" i="2"/>
  <c r="CQ102" i="2"/>
  <c r="CQ101" i="2"/>
  <c r="CQ100" i="2"/>
  <c r="CQ99" i="2"/>
  <c r="CQ98" i="2"/>
  <c r="CQ97" i="2"/>
  <c r="CQ96" i="2"/>
  <c r="CQ95" i="2"/>
  <c r="CQ94" i="2"/>
  <c r="CQ93" i="2"/>
  <c r="CQ92" i="2"/>
  <c r="BM106" i="2"/>
  <c r="BJ106" i="2"/>
  <c r="BG106" i="2"/>
  <c r="BD106" i="2"/>
  <c r="AX106" i="2"/>
  <c r="AR106" i="2"/>
  <c r="AO106" i="2"/>
  <c r="AL106" i="2"/>
  <c r="AC106" i="2"/>
  <c r="BM105" i="2"/>
  <c r="BJ105" i="2"/>
  <c r="BG105" i="2"/>
  <c r="BD105" i="2"/>
  <c r="AX105" i="2"/>
  <c r="AR105" i="2"/>
  <c r="AO105" i="2"/>
  <c r="AL105" i="2"/>
  <c r="AC105" i="2"/>
  <c r="Z105" i="2"/>
  <c r="H105" i="2"/>
  <c r="BM104" i="2"/>
  <c r="BJ104" i="2"/>
  <c r="BG104" i="2"/>
  <c r="BD104" i="2"/>
  <c r="AX104" i="2"/>
  <c r="AR104" i="2"/>
  <c r="AO104" i="2"/>
  <c r="AL104" i="2"/>
  <c r="AC104" i="2"/>
  <c r="Z104" i="2"/>
  <c r="H104" i="2"/>
  <c r="BM103" i="2"/>
  <c r="BJ103" i="2"/>
  <c r="BG103" i="2"/>
  <c r="BD103" i="2"/>
  <c r="AX103" i="2"/>
  <c r="AR103" i="2"/>
  <c r="AO103" i="2"/>
  <c r="AL103" i="2"/>
  <c r="AC103" i="2"/>
  <c r="Z103" i="2"/>
  <c r="BM102" i="2"/>
  <c r="BJ102" i="2"/>
  <c r="BG102" i="2"/>
  <c r="BD102" i="2"/>
  <c r="AX102" i="2"/>
  <c r="AR102" i="2"/>
  <c r="AO102" i="2"/>
  <c r="AL102" i="2"/>
  <c r="AC102" i="2"/>
  <c r="Z102" i="2"/>
  <c r="BM101" i="2"/>
  <c r="BJ101" i="2"/>
  <c r="BG101" i="2"/>
  <c r="BD101" i="2"/>
  <c r="AX101" i="2"/>
  <c r="AR101" i="2"/>
  <c r="AO101" i="2"/>
  <c r="AL101" i="2"/>
  <c r="AC101" i="2"/>
  <c r="Z101" i="2"/>
  <c r="BM100" i="2"/>
  <c r="BJ100" i="2"/>
  <c r="BG100" i="2"/>
  <c r="BD100" i="2"/>
  <c r="AX100" i="2"/>
  <c r="AR100" i="2"/>
  <c r="AO100" i="2"/>
  <c r="AL100" i="2"/>
  <c r="AC100" i="2"/>
  <c r="Z100" i="2"/>
  <c r="BM99" i="2"/>
  <c r="BJ99" i="2"/>
  <c r="BG99" i="2"/>
  <c r="BD99" i="2"/>
  <c r="AX99" i="2"/>
  <c r="AR99" i="2"/>
  <c r="AO99" i="2"/>
  <c r="AL99" i="2"/>
  <c r="AC99" i="2"/>
  <c r="Z99" i="2"/>
  <c r="H99" i="2"/>
  <c r="BM98" i="2"/>
  <c r="BJ98" i="2"/>
  <c r="BG98" i="2"/>
  <c r="BD98" i="2"/>
  <c r="AX98" i="2"/>
  <c r="AR98" i="2"/>
  <c r="AO98" i="2"/>
  <c r="AL98" i="2"/>
  <c r="AC98" i="2"/>
  <c r="Z98" i="2"/>
  <c r="BM97" i="2"/>
  <c r="BJ97" i="2"/>
  <c r="BG97" i="2"/>
  <c r="BD97" i="2"/>
  <c r="AX97" i="2"/>
  <c r="AR97" i="2"/>
  <c r="AO97" i="2"/>
  <c r="AL97" i="2"/>
  <c r="AC97" i="2"/>
  <c r="Z97" i="2"/>
  <c r="H97" i="2"/>
  <c r="BM96" i="2"/>
  <c r="BJ96" i="2"/>
  <c r="BG96" i="2"/>
  <c r="BD96" i="2"/>
  <c r="AX96" i="2"/>
  <c r="AR96" i="2"/>
  <c r="AO96" i="2"/>
  <c r="AL96" i="2"/>
  <c r="AC96" i="2"/>
  <c r="H96" i="2"/>
  <c r="BM95" i="2"/>
  <c r="BJ95" i="2"/>
  <c r="BG95" i="2"/>
  <c r="BD95" i="2"/>
  <c r="AX95" i="2"/>
  <c r="AR95" i="2"/>
  <c r="AO95" i="2"/>
  <c r="AL95" i="2"/>
  <c r="AC95" i="2"/>
  <c r="Z95" i="2"/>
  <c r="H95" i="2"/>
  <c r="BM94" i="2"/>
  <c r="BJ94" i="2"/>
  <c r="BG94" i="2"/>
  <c r="BD94" i="2"/>
  <c r="AX94" i="2"/>
  <c r="AR94" i="2"/>
  <c r="AO94" i="2"/>
  <c r="AL94" i="2"/>
  <c r="AC94" i="2"/>
  <c r="Z94" i="2"/>
  <c r="BM93" i="2"/>
  <c r="BJ93" i="2"/>
  <c r="BG93" i="2"/>
  <c r="BD93" i="2"/>
  <c r="AX93" i="2"/>
  <c r="AR93" i="2"/>
  <c r="AO93" i="2"/>
  <c r="AL93" i="2"/>
  <c r="AC93" i="2"/>
  <c r="Z93" i="2"/>
  <c r="H93" i="2"/>
  <c r="BM92" i="2"/>
  <c r="BJ92" i="2"/>
  <c r="BG92" i="2"/>
  <c r="BD92" i="2"/>
  <c r="AX92" i="2"/>
  <c r="AR92" i="2"/>
  <c r="AO92" i="2"/>
  <c r="AL92" i="2"/>
  <c r="AC92" i="2"/>
  <c r="Z92" i="2"/>
  <c r="H92" i="2"/>
  <c r="BI37" i="2" l="1"/>
  <c r="BH37" i="2"/>
  <c r="BM175" i="2" l="1"/>
  <c r="BM174" i="2"/>
  <c r="BM173" i="2"/>
  <c r="BM172" i="2"/>
  <c r="BM171" i="2"/>
  <c r="BM170" i="2"/>
  <c r="BM169" i="2"/>
  <c r="BM168" i="2"/>
  <c r="BM167" i="2"/>
  <c r="BM166" i="2"/>
  <c r="BV173" i="2" l="1"/>
  <c r="BW173" i="2" s="1"/>
  <c r="BT173" i="2"/>
  <c r="BV172" i="2"/>
  <c r="BW172" i="2" s="1"/>
  <c r="BT172" i="2"/>
  <c r="Y185" i="2"/>
  <c r="X185" i="2"/>
  <c r="BX172" i="2" l="1"/>
  <c r="BU172" i="2"/>
  <c r="BX173" i="2"/>
  <c r="BU173" i="2"/>
  <c r="CK119" i="2"/>
  <c r="CK120" i="2"/>
  <c r="CK121" i="2"/>
  <c r="CK122" i="2"/>
  <c r="CK123" i="2"/>
  <c r="CK124" i="2"/>
  <c r="CK125" i="2"/>
  <c r="CK126" i="2"/>
  <c r="CK127" i="2"/>
  <c r="CK128" i="2"/>
  <c r="CK129" i="2"/>
  <c r="CK130" i="2"/>
  <c r="CK131" i="2"/>
  <c r="CK132" i="2"/>
  <c r="BG147" i="2" l="1"/>
  <c r="BG148" i="2"/>
  <c r="BG149" i="2"/>
  <c r="C158" i="2" l="1"/>
  <c r="D158" i="2"/>
  <c r="BT9" i="2" l="1"/>
  <c r="BT10" i="2"/>
  <c r="BT11" i="2"/>
  <c r="BT12" i="2"/>
  <c r="BT13" i="2"/>
  <c r="BT80" i="2" l="1"/>
  <c r="BT79" i="2"/>
  <c r="BT78" i="2"/>
  <c r="BT77" i="2"/>
  <c r="BT76" i="2"/>
  <c r="BT75" i="2"/>
  <c r="BT74" i="2"/>
  <c r="BT73" i="2"/>
  <c r="BT72" i="2"/>
  <c r="BT71" i="2"/>
  <c r="CN48" i="2"/>
  <c r="CN47" i="2"/>
  <c r="CN46" i="2"/>
  <c r="CN45" i="2"/>
  <c r="CN44" i="2"/>
  <c r="CN43" i="2"/>
  <c r="CN42" i="2"/>
  <c r="CN41" i="2"/>
  <c r="CN40" i="2"/>
  <c r="CN39" i="2"/>
  <c r="CN38" i="2"/>
  <c r="BT148" i="2" l="1"/>
  <c r="AR76" i="2"/>
  <c r="N58" i="2"/>
  <c r="CM49" i="2"/>
  <c r="R49" i="2"/>
  <c r="S49" i="2"/>
  <c r="BT130" i="2" l="1"/>
  <c r="CP49" i="2" l="1"/>
  <c r="CO49" i="2"/>
  <c r="CL49" i="2"/>
  <c r="CN49" i="2" s="1"/>
  <c r="CJ49" i="2"/>
  <c r="CI49" i="2"/>
  <c r="CG49" i="2"/>
  <c r="CF49" i="2"/>
  <c r="CD49" i="2"/>
  <c r="CC49" i="2"/>
  <c r="CA49" i="2"/>
  <c r="BZ49" i="2"/>
  <c r="CQ180" i="2" l="1"/>
  <c r="CQ179" i="2"/>
  <c r="CQ178" i="2"/>
  <c r="CQ177" i="2"/>
  <c r="CQ175" i="2"/>
  <c r="CQ174" i="2"/>
  <c r="CQ173" i="2"/>
  <c r="CQ172" i="2"/>
  <c r="CQ171" i="2"/>
  <c r="CQ170" i="2"/>
  <c r="CQ169" i="2"/>
  <c r="CQ168" i="2"/>
  <c r="CQ167" i="2"/>
  <c r="CQ166" i="2"/>
  <c r="CQ149" i="2"/>
  <c r="CQ148" i="2"/>
  <c r="CQ147" i="2"/>
  <c r="CQ145" i="2"/>
  <c r="CQ144" i="2"/>
  <c r="CQ143" i="2"/>
  <c r="CQ142" i="2"/>
  <c r="CQ141" i="2"/>
  <c r="CQ140" i="2"/>
  <c r="CQ139" i="2"/>
  <c r="CQ138" i="2"/>
  <c r="CQ137" i="2"/>
  <c r="CQ136" i="2"/>
  <c r="CQ135" i="2"/>
  <c r="CQ134" i="2"/>
  <c r="CQ132" i="2"/>
  <c r="CQ131" i="2"/>
  <c r="CQ130" i="2"/>
  <c r="CQ129" i="2"/>
  <c r="CQ128" i="2"/>
  <c r="CQ127" i="2"/>
  <c r="CQ126" i="2"/>
  <c r="CQ125" i="2"/>
  <c r="CQ124" i="2"/>
  <c r="CQ123" i="2"/>
  <c r="CQ122" i="2"/>
  <c r="CQ121" i="2"/>
  <c r="CQ120" i="2"/>
  <c r="CQ119" i="2"/>
  <c r="CQ118" i="2"/>
  <c r="CQ116" i="2"/>
  <c r="CQ115" i="2"/>
  <c r="CQ114" i="2"/>
  <c r="CQ113" i="2"/>
  <c r="CQ112" i="2"/>
  <c r="CQ111" i="2"/>
  <c r="CQ110" i="2"/>
  <c r="CQ109" i="2"/>
  <c r="CQ108" i="2"/>
  <c r="CQ80" i="2"/>
  <c r="CQ79" i="2"/>
  <c r="CQ78" i="2"/>
  <c r="CQ77" i="2"/>
  <c r="CQ76" i="2"/>
  <c r="CQ75" i="2"/>
  <c r="CQ74" i="2"/>
  <c r="CQ73" i="2"/>
  <c r="CQ72" i="2"/>
  <c r="CQ71" i="2"/>
  <c r="CQ69" i="2"/>
  <c r="CQ68" i="2"/>
  <c r="CQ67" i="2"/>
  <c r="CQ66" i="2"/>
  <c r="CQ65" i="2"/>
  <c r="CQ64" i="2"/>
  <c r="CQ63" i="2"/>
  <c r="CQ62" i="2"/>
  <c r="CQ60" i="2"/>
  <c r="CQ59" i="2"/>
  <c r="CQ58" i="2"/>
  <c r="CQ57" i="2"/>
  <c r="CQ55" i="2"/>
  <c r="CQ54" i="2"/>
  <c r="CQ53" i="2"/>
  <c r="CQ52" i="2"/>
  <c r="CQ51" i="2"/>
  <c r="CQ50" i="2"/>
  <c r="CQ49" i="2"/>
  <c r="CQ48" i="2"/>
  <c r="CQ47" i="2"/>
  <c r="CQ46" i="2"/>
  <c r="CQ45" i="2"/>
  <c r="CQ44" i="2"/>
  <c r="CQ43" i="2"/>
  <c r="CQ42" i="2"/>
  <c r="CQ41" i="2"/>
  <c r="CQ40" i="2"/>
  <c r="CQ39" i="2"/>
  <c r="CQ38" i="2"/>
  <c r="CQ36" i="2"/>
  <c r="CQ35" i="2"/>
  <c r="CQ34" i="2"/>
  <c r="CQ33" i="2"/>
  <c r="CQ32" i="2"/>
  <c r="CQ31" i="2"/>
  <c r="CQ30" i="2"/>
  <c r="CQ29" i="2"/>
  <c r="CQ28" i="2"/>
  <c r="CQ27" i="2"/>
  <c r="CQ26" i="2"/>
  <c r="CQ25" i="2"/>
  <c r="CQ24" i="2"/>
  <c r="CQ22" i="2"/>
  <c r="CQ21" i="2"/>
  <c r="CQ20" i="2"/>
  <c r="CQ19" i="2"/>
  <c r="CQ18" i="2"/>
  <c r="CQ17" i="2"/>
  <c r="CQ16" i="2"/>
  <c r="CQ15" i="2"/>
  <c r="CQ13" i="2"/>
  <c r="CQ12" i="2"/>
  <c r="CQ11" i="2"/>
  <c r="CQ10" i="2"/>
  <c r="CQ9" i="2"/>
  <c r="CQ8" i="2"/>
  <c r="CN180" i="2"/>
  <c r="CN179" i="2"/>
  <c r="CN178" i="2"/>
  <c r="CN177" i="2"/>
  <c r="CN175" i="2"/>
  <c r="CN174" i="2"/>
  <c r="CN173" i="2"/>
  <c r="CN172" i="2"/>
  <c r="CN171" i="2"/>
  <c r="CN170" i="2"/>
  <c r="CN169" i="2"/>
  <c r="CN168" i="2"/>
  <c r="CN167" i="2"/>
  <c r="CN166" i="2"/>
  <c r="CN149" i="2"/>
  <c r="CN148" i="2"/>
  <c r="CN147" i="2"/>
  <c r="CN145" i="2"/>
  <c r="CN144" i="2"/>
  <c r="CN143" i="2"/>
  <c r="CN142" i="2"/>
  <c r="CN141" i="2"/>
  <c r="CN140" i="2"/>
  <c r="CN139" i="2"/>
  <c r="CN138" i="2"/>
  <c r="CN137" i="2"/>
  <c r="CN136" i="2"/>
  <c r="CN135" i="2"/>
  <c r="CN134" i="2"/>
  <c r="CN132" i="2"/>
  <c r="CN131" i="2"/>
  <c r="CN130" i="2"/>
  <c r="CN129" i="2"/>
  <c r="CN128" i="2"/>
  <c r="CN127" i="2"/>
  <c r="CN126" i="2"/>
  <c r="CN125" i="2"/>
  <c r="CN124" i="2"/>
  <c r="CN123" i="2"/>
  <c r="CN122" i="2"/>
  <c r="CN121" i="2"/>
  <c r="CN120" i="2"/>
  <c r="CN119" i="2"/>
  <c r="CN118" i="2"/>
  <c r="CN116" i="2"/>
  <c r="CN115" i="2"/>
  <c r="CN114" i="2"/>
  <c r="CN113" i="2"/>
  <c r="CN112" i="2"/>
  <c r="CN111" i="2"/>
  <c r="CN110" i="2"/>
  <c r="CN109" i="2"/>
  <c r="CN108" i="2"/>
  <c r="CN80" i="2"/>
  <c r="CN79" i="2"/>
  <c r="CN78" i="2"/>
  <c r="CN77" i="2"/>
  <c r="CN76" i="2"/>
  <c r="CN75" i="2"/>
  <c r="CN74" i="2"/>
  <c r="CN73" i="2"/>
  <c r="CN72" i="2"/>
  <c r="CN71" i="2"/>
  <c r="CN69" i="2"/>
  <c r="CN68" i="2"/>
  <c r="CN67" i="2"/>
  <c r="CN66" i="2"/>
  <c r="CN65" i="2"/>
  <c r="CN64" i="2"/>
  <c r="CN63" i="2"/>
  <c r="CN62" i="2"/>
  <c r="CN60" i="2"/>
  <c r="CN59" i="2"/>
  <c r="CN58" i="2"/>
  <c r="CN57" i="2"/>
  <c r="CN55" i="2"/>
  <c r="CN54" i="2"/>
  <c r="CN53" i="2"/>
  <c r="CN52" i="2"/>
  <c r="CN51" i="2"/>
  <c r="CN50" i="2"/>
  <c r="CN36" i="2"/>
  <c r="CN35" i="2"/>
  <c r="CN34" i="2"/>
  <c r="CN33" i="2"/>
  <c r="CN32" i="2"/>
  <c r="CN31" i="2"/>
  <c r="CN30" i="2"/>
  <c r="CN29" i="2"/>
  <c r="CN28" i="2"/>
  <c r="CN27" i="2"/>
  <c r="CN26" i="2"/>
  <c r="CN25" i="2"/>
  <c r="CN24" i="2"/>
  <c r="CN22" i="2"/>
  <c r="CN21" i="2"/>
  <c r="CN20" i="2"/>
  <c r="CN19" i="2"/>
  <c r="CN18" i="2"/>
  <c r="CN17" i="2"/>
  <c r="CN16" i="2"/>
  <c r="CN15" i="2"/>
  <c r="CN13" i="2"/>
  <c r="CN12" i="2"/>
  <c r="CN11" i="2"/>
  <c r="CN10" i="2"/>
  <c r="CN9" i="2"/>
  <c r="CN8" i="2"/>
  <c r="CK180" i="2"/>
  <c r="CK179" i="2"/>
  <c r="CK178" i="2"/>
  <c r="CK177" i="2"/>
  <c r="CK175" i="2"/>
  <c r="CK174" i="2"/>
  <c r="CK173" i="2"/>
  <c r="CK172" i="2"/>
  <c r="CK171" i="2"/>
  <c r="CK170" i="2"/>
  <c r="CK169" i="2"/>
  <c r="CK168" i="2"/>
  <c r="CK167" i="2"/>
  <c r="CK166" i="2"/>
  <c r="CK149" i="2"/>
  <c r="CK148" i="2"/>
  <c r="CK147" i="2"/>
  <c r="CK145" i="2"/>
  <c r="CK144" i="2"/>
  <c r="CK143" i="2"/>
  <c r="CK142" i="2"/>
  <c r="CK141" i="2"/>
  <c r="CK140" i="2"/>
  <c r="CK139" i="2"/>
  <c r="CK138" i="2"/>
  <c r="CK137" i="2"/>
  <c r="CK136" i="2"/>
  <c r="CK135" i="2"/>
  <c r="CK134" i="2"/>
  <c r="CK118" i="2"/>
  <c r="CK116" i="2"/>
  <c r="CK115" i="2"/>
  <c r="CK114" i="2"/>
  <c r="CK113" i="2"/>
  <c r="CK112" i="2"/>
  <c r="CK111" i="2"/>
  <c r="CK110" i="2"/>
  <c r="CK109" i="2"/>
  <c r="CK108" i="2"/>
  <c r="CK80" i="2"/>
  <c r="CK79" i="2"/>
  <c r="CK78" i="2"/>
  <c r="CK77" i="2"/>
  <c r="CK76" i="2"/>
  <c r="CK75" i="2"/>
  <c r="CK74" i="2"/>
  <c r="CK73" i="2"/>
  <c r="CK72" i="2"/>
  <c r="CK71" i="2"/>
  <c r="CK69" i="2"/>
  <c r="CK68" i="2"/>
  <c r="CK67" i="2"/>
  <c r="CK66" i="2"/>
  <c r="CK65" i="2"/>
  <c r="CK64" i="2"/>
  <c r="CK63" i="2"/>
  <c r="CK62" i="2"/>
  <c r="CK60" i="2"/>
  <c r="CK59" i="2"/>
  <c r="CK58" i="2"/>
  <c r="CK57" i="2"/>
  <c r="CK55" i="2"/>
  <c r="CK54" i="2"/>
  <c r="CK53" i="2"/>
  <c r="CK52" i="2"/>
  <c r="CK51" i="2"/>
  <c r="CK50" i="2"/>
  <c r="CK49" i="2"/>
  <c r="CK48" i="2"/>
  <c r="CK47" i="2"/>
  <c r="CK46" i="2"/>
  <c r="CK45" i="2"/>
  <c r="CK44" i="2"/>
  <c r="CK43" i="2"/>
  <c r="CK42" i="2"/>
  <c r="CK41" i="2"/>
  <c r="CK40" i="2"/>
  <c r="CK39" i="2"/>
  <c r="CK38" i="2"/>
  <c r="CK36" i="2"/>
  <c r="CK35" i="2"/>
  <c r="CK34" i="2"/>
  <c r="CK33" i="2"/>
  <c r="CK32" i="2"/>
  <c r="CK31" i="2"/>
  <c r="CK30" i="2"/>
  <c r="CK29" i="2"/>
  <c r="CK28" i="2"/>
  <c r="CK27" i="2"/>
  <c r="CK26" i="2"/>
  <c r="CK25" i="2"/>
  <c r="CK24" i="2"/>
  <c r="CK22" i="2"/>
  <c r="CK21" i="2"/>
  <c r="CK20" i="2"/>
  <c r="CK19" i="2"/>
  <c r="CK18" i="2"/>
  <c r="CK17" i="2"/>
  <c r="CK16" i="2"/>
  <c r="CK15" i="2"/>
  <c r="CK13" i="2"/>
  <c r="CK12" i="2"/>
  <c r="CK11" i="2"/>
  <c r="CK10" i="2"/>
  <c r="CK9" i="2"/>
  <c r="CK8" i="2"/>
  <c r="CH180" i="2"/>
  <c r="CH179" i="2"/>
  <c r="CH178" i="2"/>
  <c r="CH177" i="2"/>
  <c r="CH175" i="2"/>
  <c r="CH174" i="2"/>
  <c r="CH173" i="2"/>
  <c r="CH172" i="2"/>
  <c r="CH171" i="2"/>
  <c r="CH170" i="2"/>
  <c r="CH169" i="2"/>
  <c r="CH168" i="2"/>
  <c r="CH167" i="2"/>
  <c r="CH166" i="2"/>
  <c r="CH149" i="2"/>
  <c r="CH148" i="2"/>
  <c r="CH147" i="2"/>
  <c r="CH145" i="2"/>
  <c r="CH144" i="2"/>
  <c r="CH143" i="2"/>
  <c r="CH142" i="2"/>
  <c r="CH141" i="2"/>
  <c r="CH140" i="2"/>
  <c r="CH139" i="2"/>
  <c r="CH138" i="2"/>
  <c r="CH137" i="2"/>
  <c r="CH136" i="2"/>
  <c r="CH135" i="2"/>
  <c r="CH134" i="2"/>
  <c r="CH132" i="2"/>
  <c r="CH131" i="2"/>
  <c r="CH130" i="2"/>
  <c r="CH129" i="2"/>
  <c r="CH128" i="2"/>
  <c r="CH127" i="2"/>
  <c r="CH126" i="2"/>
  <c r="CH125" i="2"/>
  <c r="CH124" i="2"/>
  <c r="CH123" i="2"/>
  <c r="CH122" i="2"/>
  <c r="CH121" i="2"/>
  <c r="CH120" i="2"/>
  <c r="CH119" i="2"/>
  <c r="CH118" i="2"/>
  <c r="CH116" i="2"/>
  <c r="CH115" i="2"/>
  <c r="CH114" i="2"/>
  <c r="CH113" i="2"/>
  <c r="CH112" i="2"/>
  <c r="CH111" i="2"/>
  <c r="CH110" i="2"/>
  <c r="CH109" i="2"/>
  <c r="CH108" i="2"/>
  <c r="CH80" i="2"/>
  <c r="CH79" i="2"/>
  <c r="CH78" i="2"/>
  <c r="CH77" i="2"/>
  <c r="CH76" i="2"/>
  <c r="CH75" i="2"/>
  <c r="CH74" i="2"/>
  <c r="CH73" i="2"/>
  <c r="CH72" i="2"/>
  <c r="CH71" i="2"/>
  <c r="CH69" i="2"/>
  <c r="CH68" i="2"/>
  <c r="CH67" i="2"/>
  <c r="CH66" i="2"/>
  <c r="CH65" i="2"/>
  <c r="CH64" i="2"/>
  <c r="CH63" i="2"/>
  <c r="CH62" i="2"/>
  <c r="CH60" i="2"/>
  <c r="CH59" i="2"/>
  <c r="CH58" i="2"/>
  <c r="CH57" i="2"/>
  <c r="CH55" i="2"/>
  <c r="CH54" i="2"/>
  <c r="CH53" i="2"/>
  <c r="CH52" i="2"/>
  <c r="CH51" i="2"/>
  <c r="CH50" i="2"/>
  <c r="CH49" i="2"/>
  <c r="CH48" i="2"/>
  <c r="CH47" i="2"/>
  <c r="CH46" i="2"/>
  <c r="CH45" i="2"/>
  <c r="CH44" i="2"/>
  <c r="CH43" i="2"/>
  <c r="CH42" i="2"/>
  <c r="CH41" i="2"/>
  <c r="CH40" i="2"/>
  <c r="CH39" i="2"/>
  <c r="CH38" i="2"/>
  <c r="CH36" i="2"/>
  <c r="CH35" i="2"/>
  <c r="CH34" i="2"/>
  <c r="CH33" i="2"/>
  <c r="CH32" i="2"/>
  <c r="CH31" i="2"/>
  <c r="CH30" i="2"/>
  <c r="CH29" i="2"/>
  <c r="CH28" i="2"/>
  <c r="CH27" i="2"/>
  <c r="CH26" i="2"/>
  <c r="CH25" i="2"/>
  <c r="CH24" i="2"/>
  <c r="CH22" i="2"/>
  <c r="CH21" i="2"/>
  <c r="CH20" i="2"/>
  <c r="CH19" i="2"/>
  <c r="CH18" i="2"/>
  <c r="CH17" i="2"/>
  <c r="CH16" i="2"/>
  <c r="CH15" i="2"/>
  <c r="CH13" i="2"/>
  <c r="CH12" i="2"/>
  <c r="CH11" i="2"/>
  <c r="CH10" i="2"/>
  <c r="CH9" i="2"/>
  <c r="CH8" i="2"/>
  <c r="CE180" i="2"/>
  <c r="CE179" i="2"/>
  <c r="CE178" i="2"/>
  <c r="CE177" i="2"/>
  <c r="CE175" i="2"/>
  <c r="CE174" i="2"/>
  <c r="CE173" i="2"/>
  <c r="CE172" i="2"/>
  <c r="CE171" i="2"/>
  <c r="CE170" i="2"/>
  <c r="CE169" i="2"/>
  <c r="CE168" i="2"/>
  <c r="CE167" i="2"/>
  <c r="CE166" i="2"/>
  <c r="CE149" i="2"/>
  <c r="CE148" i="2"/>
  <c r="CE147" i="2"/>
  <c r="CE145" i="2"/>
  <c r="CE144" i="2"/>
  <c r="CE143" i="2"/>
  <c r="CE142" i="2"/>
  <c r="CE141" i="2"/>
  <c r="CE140" i="2"/>
  <c r="CE139" i="2"/>
  <c r="CE138" i="2"/>
  <c r="CE137" i="2"/>
  <c r="CE136" i="2"/>
  <c r="CE135" i="2"/>
  <c r="CE134" i="2"/>
  <c r="CE132" i="2"/>
  <c r="CE131" i="2"/>
  <c r="CE130" i="2"/>
  <c r="CE129" i="2"/>
  <c r="CE128" i="2"/>
  <c r="CE127" i="2"/>
  <c r="CE126" i="2"/>
  <c r="CE125" i="2"/>
  <c r="CE124" i="2"/>
  <c r="CE123" i="2"/>
  <c r="CE122" i="2"/>
  <c r="CE121" i="2"/>
  <c r="CE120" i="2"/>
  <c r="CE119" i="2"/>
  <c r="CE118" i="2"/>
  <c r="CE116" i="2"/>
  <c r="CE115" i="2"/>
  <c r="CE114" i="2"/>
  <c r="CE113" i="2"/>
  <c r="CE112" i="2"/>
  <c r="CE111" i="2"/>
  <c r="CE110" i="2"/>
  <c r="CE109" i="2"/>
  <c r="CE108" i="2"/>
  <c r="CE80" i="2"/>
  <c r="CE79" i="2"/>
  <c r="CE78" i="2"/>
  <c r="CE77" i="2"/>
  <c r="CE76" i="2"/>
  <c r="CE75" i="2"/>
  <c r="CE74" i="2"/>
  <c r="CE73" i="2"/>
  <c r="CE72" i="2"/>
  <c r="CE71" i="2"/>
  <c r="CE69" i="2"/>
  <c r="CE68" i="2"/>
  <c r="CE67" i="2"/>
  <c r="CE66" i="2"/>
  <c r="CE65" i="2"/>
  <c r="CE64" i="2"/>
  <c r="CE63" i="2"/>
  <c r="CE62" i="2"/>
  <c r="CE60" i="2"/>
  <c r="CE59" i="2"/>
  <c r="CE58" i="2"/>
  <c r="CE57" i="2"/>
  <c r="CE55" i="2"/>
  <c r="CE54" i="2"/>
  <c r="CE53" i="2"/>
  <c r="CE52" i="2"/>
  <c r="CE51" i="2"/>
  <c r="CE50" i="2"/>
  <c r="CE49" i="2"/>
  <c r="CE48" i="2"/>
  <c r="CE47" i="2"/>
  <c r="CE46" i="2"/>
  <c r="CE45" i="2"/>
  <c r="CE44" i="2"/>
  <c r="CE43" i="2"/>
  <c r="CE42" i="2"/>
  <c r="CE41" i="2"/>
  <c r="CE40" i="2"/>
  <c r="CE39" i="2"/>
  <c r="CE38" i="2"/>
  <c r="CE36" i="2"/>
  <c r="CE35" i="2"/>
  <c r="CE34" i="2"/>
  <c r="CE33" i="2"/>
  <c r="CE32" i="2"/>
  <c r="CE31" i="2"/>
  <c r="CE30" i="2"/>
  <c r="CE29" i="2"/>
  <c r="CE28" i="2"/>
  <c r="CE27" i="2"/>
  <c r="CE26" i="2"/>
  <c r="CE25" i="2"/>
  <c r="CE24" i="2"/>
  <c r="CE22" i="2"/>
  <c r="CE21" i="2"/>
  <c r="CE20" i="2"/>
  <c r="CE19" i="2"/>
  <c r="CE18" i="2"/>
  <c r="CE17" i="2"/>
  <c r="CE16" i="2"/>
  <c r="CE15" i="2"/>
  <c r="CE13" i="2"/>
  <c r="CE12" i="2"/>
  <c r="CE11" i="2"/>
  <c r="CE10" i="2"/>
  <c r="CE9" i="2"/>
  <c r="CE8" i="2"/>
  <c r="CB180" i="2"/>
  <c r="CB179" i="2"/>
  <c r="CB178" i="2"/>
  <c r="CB177" i="2"/>
  <c r="CB175" i="2"/>
  <c r="CB174" i="2"/>
  <c r="CB173" i="2"/>
  <c r="CB172" i="2"/>
  <c r="CB171" i="2"/>
  <c r="CB170" i="2"/>
  <c r="CB169" i="2"/>
  <c r="CB168" i="2"/>
  <c r="CB167" i="2"/>
  <c r="CB166" i="2"/>
  <c r="CB149" i="2"/>
  <c r="CB148" i="2"/>
  <c r="CB147" i="2"/>
  <c r="CB145" i="2"/>
  <c r="CB144" i="2"/>
  <c r="CB143" i="2"/>
  <c r="CB142" i="2"/>
  <c r="CB141" i="2"/>
  <c r="CB140" i="2"/>
  <c r="CB139" i="2"/>
  <c r="CB138" i="2"/>
  <c r="CB137" i="2"/>
  <c r="CB136" i="2"/>
  <c r="CB135" i="2"/>
  <c r="CB134" i="2"/>
  <c r="CB132" i="2"/>
  <c r="CB131" i="2"/>
  <c r="CB130" i="2"/>
  <c r="CB129" i="2"/>
  <c r="CB128" i="2"/>
  <c r="CB127" i="2"/>
  <c r="CB126" i="2"/>
  <c r="CB125" i="2"/>
  <c r="CB124" i="2"/>
  <c r="CB123" i="2"/>
  <c r="CB122" i="2"/>
  <c r="CB121" i="2"/>
  <c r="CB120" i="2"/>
  <c r="CB119" i="2"/>
  <c r="CB118" i="2"/>
  <c r="CB116" i="2"/>
  <c r="CB115" i="2"/>
  <c r="CB114" i="2"/>
  <c r="CB113" i="2"/>
  <c r="CB112" i="2"/>
  <c r="CB111" i="2"/>
  <c r="CB110" i="2"/>
  <c r="CB109" i="2"/>
  <c r="CB108" i="2"/>
  <c r="CB80" i="2"/>
  <c r="CB79" i="2"/>
  <c r="CB78" i="2"/>
  <c r="CB77" i="2"/>
  <c r="CB76" i="2"/>
  <c r="CB75" i="2"/>
  <c r="CB74" i="2"/>
  <c r="CB73" i="2"/>
  <c r="CB72" i="2"/>
  <c r="CB71" i="2"/>
  <c r="CB69" i="2"/>
  <c r="CB68" i="2"/>
  <c r="CB67" i="2"/>
  <c r="CB66" i="2"/>
  <c r="CB65" i="2"/>
  <c r="CB64" i="2"/>
  <c r="CB63" i="2"/>
  <c r="CB62" i="2"/>
  <c r="CB60" i="2"/>
  <c r="CB59" i="2"/>
  <c r="CB58" i="2"/>
  <c r="CB57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2" i="2"/>
  <c r="CB21" i="2"/>
  <c r="CB20" i="2"/>
  <c r="CB19" i="2"/>
  <c r="CB18" i="2"/>
  <c r="CB17" i="2"/>
  <c r="CB16" i="2"/>
  <c r="CB15" i="2"/>
  <c r="CB13" i="2"/>
  <c r="CB12" i="2"/>
  <c r="CB11" i="2"/>
  <c r="CB10" i="2"/>
  <c r="CB9" i="2"/>
  <c r="CB8" i="2"/>
  <c r="BV184" i="2"/>
  <c r="BW184" i="2" s="1"/>
  <c r="BV183" i="2"/>
  <c r="BW183" i="2" s="1"/>
  <c r="BV182" i="2"/>
  <c r="CS182" i="2" s="1"/>
  <c r="BV180" i="2"/>
  <c r="CS180" i="2" s="1"/>
  <c r="BV179" i="2"/>
  <c r="BW179" i="2" s="1"/>
  <c r="BV178" i="2"/>
  <c r="CS178" i="2" s="1"/>
  <c r="BV177" i="2"/>
  <c r="CS177" i="2" s="1"/>
  <c r="BV175" i="2"/>
  <c r="CS175" i="2" s="1"/>
  <c r="BV174" i="2"/>
  <c r="BW174" i="2" s="1"/>
  <c r="CS173" i="2"/>
  <c r="CS172" i="2"/>
  <c r="BV171" i="2"/>
  <c r="CS171" i="2" s="1"/>
  <c r="BV170" i="2"/>
  <c r="BW170" i="2" s="1"/>
  <c r="BV169" i="2"/>
  <c r="CS169" i="2" s="1"/>
  <c r="BV168" i="2"/>
  <c r="CS168" i="2" s="1"/>
  <c r="BV167" i="2"/>
  <c r="CS167" i="2" s="1"/>
  <c r="BV166" i="2"/>
  <c r="BW166" i="2" s="1"/>
  <c r="BV164" i="2"/>
  <c r="CS164" i="2" s="1"/>
  <c r="BV163" i="2"/>
  <c r="BW163" i="2" s="1"/>
  <c r="BV162" i="2"/>
  <c r="BW162" i="2" s="1"/>
  <c r="BV161" i="2"/>
  <c r="CS161" i="2" s="1"/>
  <c r="BV160" i="2"/>
  <c r="BW160" i="2" s="1"/>
  <c r="BV159" i="2"/>
  <c r="BW159" i="2" s="1"/>
  <c r="BV157" i="2"/>
  <c r="CS157" i="2" s="1"/>
  <c r="BV156" i="2"/>
  <c r="BW156" i="2" s="1"/>
  <c r="BV155" i="2"/>
  <c r="CS155" i="2" s="1"/>
  <c r="BV154" i="2"/>
  <c r="CS154" i="2" s="1"/>
  <c r="BV153" i="2"/>
  <c r="CS153" i="2" s="1"/>
  <c r="BV152" i="2"/>
  <c r="CS152" i="2" s="1"/>
  <c r="BV151" i="2"/>
  <c r="CS151" i="2" s="1"/>
  <c r="BV149" i="2"/>
  <c r="CS149" i="2" s="1"/>
  <c r="BV148" i="2"/>
  <c r="BV147" i="2"/>
  <c r="CS147" i="2" s="1"/>
  <c r="BV145" i="2"/>
  <c r="CS145" i="2" s="1"/>
  <c r="BV144" i="2"/>
  <c r="CS144" i="2" s="1"/>
  <c r="BV143" i="2"/>
  <c r="BW143" i="2" s="1"/>
  <c r="BV142" i="2"/>
  <c r="BW142" i="2" s="1"/>
  <c r="BV141" i="2"/>
  <c r="CS141" i="2" s="1"/>
  <c r="BV140" i="2"/>
  <c r="CS140" i="2" s="1"/>
  <c r="BV139" i="2"/>
  <c r="BW139" i="2" s="1"/>
  <c r="BV138" i="2"/>
  <c r="BW138" i="2" s="1"/>
  <c r="BV137" i="2"/>
  <c r="CS137" i="2" s="1"/>
  <c r="BV136" i="2"/>
  <c r="CS136" i="2" s="1"/>
  <c r="BV135" i="2"/>
  <c r="BW135" i="2" s="1"/>
  <c r="BV134" i="2"/>
  <c r="BW134" i="2" s="1"/>
  <c r="BV132" i="2"/>
  <c r="CS132" i="2" s="1"/>
  <c r="BV131" i="2"/>
  <c r="CS131" i="2" s="1"/>
  <c r="BV130" i="2"/>
  <c r="BW130" i="2" s="1"/>
  <c r="BV129" i="2"/>
  <c r="CS129" i="2" s="1"/>
  <c r="BV128" i="2"/>
  <c r="CS128" i="2" s="1"/>
  <c r="BV127" i="2"/>
  <c r="CS127" i="2" s="1"/>
  <c r="BV126" i="2"/>
  <c r="CS126" i="2" s="1"/>
  <c r="BV125" i="2"/>
  <c r="CS125" i="2" s="1"/>
  <c r="BV124" i="2"/>
  <c r="CS124" i="2" s="1"/>
  <c r="BV123" i="2"/>
  <c r="CS123" i="2" s="1"/>
  <c r="BV122" i="2"/>
  <c r="BW122" i="2" s="1"/>
  <c r="BV121" i="2"/>
  <c r="CS121" i="2" s="1"/>
  <c r="BV120" i="2"/>
  <c r="CS120" i="2" s="1"/>
  <c r="BV119" i="2"/>
  <c r="BW119" i="2" s="1"/>
  <c r="BV118" i="2"/>
  <c r="CS118" i="2" s="1"/>
  <c r="BV116" i="2"/>
  <c r="BW116" i="2" s="1"/>
  <c r="BV115" i="2"/>
  <c r="CS115" i="2" s="1"/>
  <c r="BV114" i="2"/>
  <c r="CS114" i="2" s="1"/>
  <c r="BV113" i="2"/>
  <c r="CS113" i="2" s="1"/>
  <c r="BV112" i="2"/>
  <c r="BW112" i="2" s="1"/>
  <c r="BV111" i="2"/>
  <c r="CS111" i="2" s="1"/>
  <c r="BV110" i="2"/>
  <c r="CS110" i="2" s="1"/>
  <c r="BV109" i="2"/>
  <c r="CS109" i="2" s="1"/>
  <c r="BV108" i="2"/>
  <c r="BW108" i="2" s="1"/>
  <c r="BV106" i="2"/>
  <c r="BV105" i="2"/>
  <c r="BW105" i="2" s="1"/>
  <c r="BV104" i="2"/>
  <c r="CS104" i="2" s="1"/>
  <c r="BV103" i="2"/>
  <c r="CS103" i="2" s="1"/>
  <c r="BV102" i="2"/>
  <c r="BW102" i="2" s="1"/>
  <c r="BV101" i="2"/>
  <c r="BW101" i="2" s="1"/>
  <c r="BV100" i="2"/>
  <c r="CS100" i="2" s="1"/>
  <c r="BV99" i="2"/>
  <c r="CS99" i="2" s="1"/>
  <c r="BV98" i="2"/>
  <c r="BV97" i="2"/>
  <c r="BW97" i="2" s="1"/>
  <c r="BV96" i="2"/>
  <c r="CS96" i="2" s="1"/>
  <c r="BV95" i="2"/>
  <c r="CS95" i="2" s="1"/>
  <c r="BV94" i="2"/>
  <c r="BW94" i="2" s="1"/>
  <c r="BV93" i="2"/>
  <c r="BW93" i="2" s="1"/>
  <c r="BV92" i="2"/>
  <c r="CS92" i="2" s="1"/>
  <c r="BV90" i="2"/>
  <c r="CS90" i="2" s="1"/>
  <c r="BV89" i="2"/>
  <c r="CS89" i="2" s="1"/>
  <c r="BV88" i="2"/>
  <c r="CS88" i="2" s="1"/>
  <c r="BV87" i="2"/>
  <c r="BW87" i="2" s="1"/>
  <c r="BV86" i="2"/>
  <c r="BW86" i="2" s="1"/>
  <c r="BV85" i="2"/>
  <c r="BW85" i="2" s="1"/>
  <c r="BV84" i="2"/>
  <c r="CS84" i="2" s="1"/>
  <c r="BV83" i="2"/>
  <c r="BW83" i="2" s="1"/>
  <c r="BV82" i="2"/>
  <c r="BW82" i="2" s="1"/>
  <c r="BV80" i="2"/>
  <c r="CS80" i="2" s="1"/>
  <c r="BV79" i="2"/>
  <c r="CS79" i="2" s="1"/>
  <c r="BV78" i="2"/>
  <c r="CS78" i="2" s="1"/>
  <c r="BV77" i="2"/>
  <c r="CS77" i="2" s="1"/>
  <c r="BV76" i="2"/>
  <c r="CS76" i="2" s="1"/>
  <c r="BV75" i="2"/>
  <c r="CS75" i="2" s="1"/>
  <c r="BV74" i="2"/>
  <c r="CS74" i="2" s="1"/>
  <c r="BV73" i="2"/>
  <c r="CS73" i="2" s="1"/>
  <c r="BV72" i="2"/>
  <c r="CS72" i="2" s="1"/>
  <c r="BV71" i="2"/>
  <c r="CS71" i="2" s="1"/>
  <c r="BV69" i="2"/>
  <c r="CS69" i="2" s="1"/>
  <c r="BV68" i="2"/>
  <c r="CS68" i="2" s="1"/>
  <c r="BV67" i="2"/>
  <c r="BW67" i="2" s="1"/>
  <c r="BV66" i="2"/>
  <c r="CS66" i="2" s="1"/>
  <c r="BV65" i="2"/>
  <c r="CS65" i="2" s="1"/>
  <c r="BV64" i="2"/>
  <c r="CS64" i="2" s="1"/>
  <c r="BV63" i="2"/>
  <c r="CS63" i="2" s="1"/>
  <c r="BV62" i="2"/>
  <c r="CS62" i="2" s="1"/>
  <c r="BV60" i="2"/>
  <c r="BW60" i="2" s="1"/>
  <c r="BV59" i="2"/>
  <c r="BW59" i="2" s="1"/>
  <c r="BV58" i="2"/>
  <c r="BW58" i="2" s="1"/>
  <c r="BV57" i="2"/>
  <c r="CS57" i="2" s="1"/>
  <c r="BV55" i="2"/>
  <c r="CS55" i="2" s="1"/>
  <c r="BV54" i="2"/>
  <c r="BW54" i="2" s="1"/>
  <c r="BV53" i="2"/>
  <c r="CS53" i="2" s="1"/>
  <c r="CS52" i="2"/>
  <c r="BV51" i="2"/>
  <c r="CS51" i="2" s="1"/>
  <c r="BV50" i="2"/>
  <c r="BW50" i="2" s="1"/>
  <c r="BV48" i="2"/>
  <c r="CS48" i="2" s="1"/>
  <c r="BV47" i="2"/>
  <c r="CS47" i="2" s="1"/>
  <c r="BV46" i="2"/>
  <c r="CS46" i="2" s="1"/>
  <c r="BV45" i="2"/>
  <c r="CS45" i="2" s="1"/>
  <c r="BV44" i="2"/>
  <c r="BV43" i="2"/>
  <c r="CS43" i="2" s="1"/>
  <c r="BV42" i="2"/>
  <c r="CS42" i="2" s="1"/>
  <c r="BV41" i="2"/>
  <c r="CS41" i="2" s="1"/>
  <c r="BV40" i="2"/>
  <c r="CS40" i="2" s="1"/>
  <c r="BV39" i="2"/>
  <c r="CS39" i="2" s="1"/>
  <c r="BV38" i="2"/>
  <c r="CS38" i="2" s="1"/>
  <c r="BV36" i="2"/>
  <c r="CS36" i="2" s="1"/>
  <c r="BV35" i="2"/>
  <c r="BV34" i="2"/>
  <c r="CS34" i="2" s="1"/>
  <c r="BV33" i="2"/>
  <c r="CS33" i="2" s="1"/>
  <c r="BV32" i="2"/>
  <c r="CS32" i="2" s="1"/>
  <c r="BV31" i="2"/>
  <c r="BV30" i="2"/>
  <c r="CS30" i="2" s="1"/>
  <c r="BV29" i="2"/>
  <c r="CS29" i="2" s="1"/>
  <c r="BV28" i="2"/>
  <c r="CS28" i="2" s="1"/>
  <c r="BV27" i="2"/>
  <c r="BV26" i="2"/>
  <c r="CS26" i="2" s="1"/>
  <c r="BV25" i="2"/>
  <c r="CS25" i="2" s="1"/>
  <c r="BV24" i="2"/>
  <c r="CS24" i="2" s="1"/>
  <c r="BV22" i="2"/>
  <c r="CS22" i="2" s="1"/>
  <c r="BV21" i="2"/>
  <c r="CS21" i="2" s="1"/>
  <c r="BV20" i="2"/>
  <c r="CS20" i="2" s="1"/>
  <c r="BV19" i="2"/>
  <c r="CS19" i="2" s="1"/>
  <c r="BV18" i="2"/>
  <c r="CS18" i="2" s="1"/>
  <c r="BV17" i="2"/>
  <c r="CS17" i="2" s="1"/>
  <c r="BV16" i="2"/>
  <c r="CS16" i="2" s="1"/>
  <c r="BV15" i="2"/>
  <c r="CS15" i="2" s="1"/>
  <c r="BV13" i="2"/>
  <c r="BW13" i="2" s="1"/>
  <c r="BV12" i="2"/>
  <c r="CS12" i="2" s="1"/>
  <c r="BV11" i="2"/>
  <c r="CS11" i="2" s="1"/>
  <c r="BV10" i="2"/>
  <c r="CS10" i="2" s="1"/>
  <c r="BV9" i="2"/>
  <c r="CS9" i="2" s="1"/>
  <c r="BV8" i="2"/>
  <c r="BW8" i="2" s="1"/>
  <c r="BT184" i="2"/>
  <c r="CR184" i="2" s="1"/>
  <c r="BT183" i="2"/>
  <c r="BU183" i="2" s="1"/>
  <c r="BT182" i="2"/>
  <c r="BU182" i="2" s="1"/>
  <c r="BT180" i="2"/>
  <c r="CR180" i="2" s="1"/>
  <c r="BT179" i="2"/>
  <c r="CR179" i="2" s="1"/>
  <c r="BT178" i="2"/>
  <c r="BT177" i="2"/>
  <c r="CR177" i="2" s="1"/>
  <c r="BT175" i="2"/>
  <c r="CR175" i="2" s="1"/>
  <c r="BT174" i="2"/>
  <c r="CR174" i="2" s="1"/>
  <c r="CR173" i="2"/>
  <c r="BT171" i="2"/>
  <c r="CR171" i="2" s="1"/>
  <c r="BT170" i="2"/>
  <c r="CR170" i="2" s="1"/>
  <c r="BT169" i="2"/>
  <c r="CR169" i="2" s="1"/>
  <c r="BT168" i="2"/>
  <c r="CR168" i="2" s="1"/>
  <c r="BT167" i="2"/>
  <c r="CR167" i="2" s="1"/>
  <c r="BT166" i="2"/>
  <c r="CR166" i="2" s="1"/>
  <c r="BT164" i="2"/>
  <c r="BT163" i="2"/>
  <c r="CR163" i="2" s="1"/>
  <c r="BT162" i="2"/>
  <c r="CR162" i="2" s="1"/>
  <c r="BT161" i="2"/>
  <c r="BT160" i="2"/>
  <c r="BT159" i="2"/>
  <c r="CR159" i="2" s="1"/>
  <c r="BT157" i="2"/>
  <c r="CR157" i="2" s="1"/>
  <c r="BT156" i="2"/>
  <c r="CR156" i="2" s="1"/>
  <c r="BT155" i="2"/>
  <c r="BU155" i="2" s="1"/>
  <c r="BT154" i="2"/>
  <c r="CR154" i="2" s="1"/>
  <c r="BT153" i="2"/>
  <c r="CR153" i="2" s="1"/>
  <c r="BT152" i="2"/>
  <c r="CR152" i="2" s="1"/>
  <c r="BT151" i="2"/>
  <c r="CR151" i="2" s="1"/>
  <c r="BT149" i="2"/>
  <c r="CR149" i="2" s="1"/>
  <c r="BU148" i="2"/>
  <c r="BT147" i="2"/>
  <c r="BU147" i="2" s="1"/>
  <c r="BT145" i="2"/>
  <c r="CR145" i="2" s="1"/>
  <c r="BT144" i="2"/>
  <c r="BT143" i="2"/>
  <c r="CR143" i="2" s="1"/>
  <c r="BT142" i="2"/>
  <c r="CR142" i="2" s="1"/>
  <c r="BT141" i="2"/>
  <c r="CR141" i="2" s="1"/>
  <c r="BT140" i="2"/>
  <c r="BT139" i="2"/>
  <c r="BT138" i="2"/>
  <c r="CR138" i="2" s="1"/>
  <c r="BT137" i="2"/>
  <c r="CR137" i="2" s="1"/>
  <c r="BT136" i="2"/>
  <c r="BT135" i="2"/>
  <c r="CR135" i="2" s="1"/>
  <c r="BT134" i="2"/>
  <c r="CR134" i="2" s="1"/>
  <c r="BT132" i="2"/>
  <c r="BT131" i="2"/>
  <c r="CR131" i="2" s="1"/>
  <c r="BT129" i="2"/>
  <c r="BT128" i="2"/>
  <c r="BT127" i="2"/>
  <c r="CR127" i="2" s="1"/>
  <c r="BT126" i="2"/>
  <c r="BT125" i="2"/>
  <c r="BT124" i="2"/>
  <c r="BT123" i="2"/>
  <c r="CR123" i="2" s="1"/>
  <c r="BT122" i="2"/>
  <c r="BT121" i="2"/>
  <c r="BT120" i="2"/>
  <c r="BT119" i="2"/>
  <c r="CR119" i="2" s="1"/>
  <c r="BT118" i="2"/>
  <c r="BT116" i="2"/>
  <c r="BU116" i="2" s="1"/>
  <c r="BT115" i="2"/>
  <c r="BU115" i="2" s="1"/>
  <c r="BT114" i="2"/>
  <c r="BU114" i="2" s="1"/>
  <c r="BT113" i="2"/>
  <c r="CR113" i="2" s="1"/>
  <c r="BT112" i="2"/>
  <c r="BU112" i="2" s="1"/>
  <c r="BT111" i="2"/>
  <c r="CR111" i="2" s="1"/>
  <c r="BT110" i="2"/>
  <c r="BU110" i="2" s="1"/>
  <c r="BT109" i="2"/>
  <c r="CR109" i="2" s="1"/>
  <c r="BT108" i="2"/>
  <c r="BU108" i="2" s="1"/>
  <c r="BT106" i="2"/>
  <c r="CR106" i="2" s="1"/>
  <c r="BT105" i="2"/>
  <c r="BT104" i="2"/>
  <c r="BT103" i="2"/>
  <c r="BT102" i="2"/>
  <c r="CR102" i="2" s="1"/>
  <c r="BT101" i="2"/>
  <c r="BT100" i="2"/>
  <c r="BT99" i="2"/>
  <c r="BT98" i="2"/>
  <c r="CR98" i="2" s="1"/>
  <c r="BT97" i="2"/>
  <c r="BT96" i="2"/>
  <c r="BT95" i="2"/>
  <c r="BT94" i="2"/>
  <c r="CR94" i="2" s="1"/>
  <c r="BT93" i="2"/>
  <c r="BT92" i="2"/>
  <c r="BT90" i="2"/>
  <c r="CR90" i="2" s="1"/>
  <c r="BT89" i="2"/>
  <c r="CR89" i="2" s="1"/>
  <c r="BT88" i="2"/>
  <c r="CR88" i="2" s="1"/>
  <c r="BT87" i="2"/>
  <c r="BU87" i="2" s="1"/>
  <c r="BT86" i="2"/>
  <c r="CR86" i="2" s="1"/>
  <c r="BT85" i="2"/>
  <c r="CR85" i="2" s="1"/>
  <c r="BT84" i="2"/>
  <c r="CR84" i="2" s="1"/>
  <c r="BT83" i="2"/>
  <c r="BU83" i="2" s="1"/>
  <c r="BT82" i="2"/>
  <c r="CR80" i="2"/>
  <c r="CR79" i="2"/>
  <c r="CR78" i="2"/>
  <c r="CR75" i="2"/>
  <c r="CR74" i="2"/>
  <c r="CR72" i="2"/>
  <c r="CR71" i="2"/>
  <c r="BT69" i="2"/>
  <c r="BT68" i="2"/>
  <c r="BT67" i="2"/>
  <c r="CR67" i="2" s="1"/>
  <c r="BT66" i="2"/>
  <c r="BT65" i="2"/>
  <c r="BT64" i="2"/>
  <c r="BT63" i="2"/>
  <c r="CR63" i="2" s="1"/>
  <c r="BT62" i="2"/>
  <c r="BT60" i="2"/>
  <c r="CR60" i="2" s="1"/>
  <c r="BT59" i="2"/>
  <c r="BT58" i="2"/>
  <c r="BU58" i="2" s="1"/>
  <c r="BT57" i="2"/>
  <c r="CR57" i="2" s="1"/>
  <c r="BT55" i="2"/>
  <c r="CR55" i="2" s="1"/>
  <c r="BT54" i="2"/>
  <c r="CR54" i="2" s="1"/>
  <c r="BT53" i="2"/>
  <c r="BU53" i="2" s="1"/>
  <c r="BT51" i="2"/>
  <c r="BT50" i="2"/>
  <c r="CR50" i="2" s="1"/>
  <c r="BT48" i="2"/>
  <c r="CR48" i="2" s="1"/>
  <c r="BT47" i="2"/>
  <c r="CR47" i="2" s="1"/>
  <c r="BT46" i="2"/>
  <c r="CR46" i="2" s="1"/>
  <c r="BT45" i="2"/>
  <c r="CR45" i="2" s="1"/>
  <c r="BT44" i="2"/>
  <c r="CR44" i="2" s="1"/>
  <c r="BT43" i="2"/>
  <c r="CR43" i="2" s="1"/>
  <c r="BT42" i="2"/>
  <c r="CR42" i="2" s="1"/>
  <c r="BT41" i="2"/>
  <c r="CR41" i="2" s="1"/>
  <c r="BT40" i="2"/>
  <c r="CR40" i="2" s="1"/>
  <c r="BT39" i="2"/>
  <c r="CR39" i="2" s="1"/>
  <c r="BT38" i="2"/>
  <c r="CR38" i="2" s="1"/>
  <c r="BT36" i="2"/>
  <c r="BT35" i="2"/>
  <c r="CR35" i="2" s="1"/>
  <c r="BT34" i="2"/>
  <c r="CR34" i="2" s="1"/>
  <c r="BT33" i="2"/>
  <c r="CR33" i="2" s="1"/>
  <c r="BT32" i="2"/>
  <c r="BT31" i="2"/>
  <c r="CR31" i="2" s="1"/>
  <c r="BT30" i="2"/>
  <c r="CR30" i="2" s="1"/>
  <c r="BT29" i="2"/>
  <c r="CR29" i="2" s="1"/>
  <c r="BT28" i="2"/>
  <c r="BT27" i="2"/>
  <c r="CR27" i="2" s="1"/>
  <c r="BT26" i="2"/>
  <c r="CR26" i="2" s="1"/>
  <c r="BT25" i="2"/>
  <c r="CR25" i="2" s="1"/>
  <c r="BT24" i="2"/>
  <c r="BT22" i="2"/>
  <c r="CR22" i="2" s="1"/>
  <c r="BT21" i="2"/>
  <c r="CR21" i="2" s="1"/>
  <c r="BT20" i="2"/>
  <c r="BU20" i="2" s="1"/>
  <c r="BT19" i="2"/>
  <c r="CR19" i="2" s="1"/>
  <c r="BT18" i="2"/>
  <c r="CR18" i="2" s="1"/>
  <c r="BT17" i="2"/>
  <c r="CR17" i="2" s="1"/>
  <c r="BT16" i="2"/>
  <c r="BT15" i="2"/>
  <c r="CR15" i="2" s="1"/>
  <c r="CR12" i="2"/>
  <c r="CR11" i="2"/>
  <c r="CR10" i="2"/>
  <c r="CR8" i="2"/>
  <c r="BS175" i="2"/>
  <c r="BS174" i="2"/>
  <c r="BS173" i="2"/>
  <c r="BS172" i="2"/>
  <c r="BS171" i="2"/>
  <c r="BS170" i="2"/>
  <c r="BS169" i="2"/>
  <c r="BS168" i="2"/>
  <c r="BS167" i="2"/>
  <c r="BS166" i="2"/>
  <c r="BS149" i="2"/>
  <c r="BS148" i="2"/>
  <c r="BS147" i="2"/>
  <c r="BS145" i="2"/>
  <c r="BS144" i="2"/>
  <c r="BS143" i="2"/>
  <c r="BS142" i="2"/>
  <c r="BS141" i="2"/>
  <c r="BS140" i="2"/>
  <c r="BS139" i="2"/>
  <c r="BS138" i="2"/>
  <c r="BS137" i="2"/>
  <c r="BS136" i="2"/>
  <c r="BS135" i="2"/>
  <c r="BS134" i="2"/>
  <c r="BS132" i="2"/>
  <c r="BS131" i="2"/>
  <c r="BS130" i="2"/>
  <c r="BS129" i="2"/>
  <c r="BS128" i="2"/>
  <c r="BS127" i="2"/>
  <c r="BS126" i="2"/>
  <c r="BS125" i="2"/>
  <c r="BS124" i="2"/>
  <c r="BS123" i="2"/>
  <c r="BS122" i="2"/>
  <c r="BS121" i="2"/>
  <c r="BS120" i="2"/>
  <c r="BS119" i="2"/>
  <c r="BS118" i="2"/>
  <c r="BS116" i="2"/>
  <c r="BS115" i="2"/>
  <c r="BS114" i="2"/>
  <c r="BS113" i="2"/>
  <c r="BS112" i="2"/>
  <c r="BS111" i="2"/>
  <c r="BS110" i="2"/>
  <c r="BS109" i="2"/>
  <c r="BS108" i="2"/>
  <c r="BS80" i="2"/>
  <c r="BS79" i="2"/>
  <c r="BS78" i="2"/>
  <c r="BS77" i="2"/>
  <c r="BS76" i="2"/>
  <c r="BS75" i="2"/>
  <c r="BS74" i="2"/>
  <c r="BS73" i="2"/>
  <c r="BS72" i="2"/>
  <c r="BS71" i="2"/>
  <c r="BS69" i="2"/>
  <c r="BS68" i="2"/>
  <c r="BS67" i="2"/>
  <c r="BS66" i="2"/>
  <c r="BS65" i="2"/>
  <c r="BS64" i="2"/>
  <c r="BS63" i="2"/>
  <c r="BS62" i="2"/>
  <c r="BS60" i="2"/>
  <c r="BS59" i="2"/>
  <c r="BS58" i="2"/>
  <c r="BS57" i="2"/>
  <c r="BS55" i="2"/>
  <c r="BS54" i="2"/>
  <c r="BS53" i="2"/>
  <c r="BS52" i="2"/>
  <c r="BS51" i="2"/>
  <c r="BS50" i="2"/>
  <c r="BS48" i="2"/>
  <c r="BS47" i="2"/>
  <c r="BS46" i="2"/>
  <c r="BS45" i="2"/>
  <c r="BS44" i="2"/>
  <c r="BS43" i="2"/>
  <c r="BS42" i="2"/>
  <c r="BS41" i="2"/>
  <c r="BS40" i="2"/>
  <c r="BS39" i="2"/>
  <c r="BS38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2" i="2"/>
  <c r="BS21" i="2"/>
  <c r="BS20" i="2"/>
  <c r="BS19" i="2"/>
  <c r="BS18" i="2"/>
  <c r="BS17" i="2"/>
  <c r="BS16" i="2"/>
  <c r="BS15" i="2"/>
  <c r="BS13" i="2"/>
  <c r="BS12" i="2"/>
  <c r="BS11" i="2"/>
  <c r="BS10" i="2"/>
  <c r="BS9" i="2"/>
  <c r="BS8" i="2"/>
  <c r="BP175" i="2"/>
  <c r="BP174" i="2"/>
  <c r="BP173" i="2"/>
  <c r="BP172" i="2"/>
  <c r="BP171" i="2"/>
  <c r="BP170" i="2"/>
  <c r="BP169" i="2"/>
  <c r="BP168" i="2"/>
  <c r="BP167" i="2"/>
  <c r="BP166" i="2"/>
  <c r="BP149" i="2"/>
  <c r="BP148" i="2"/>
  <c r="BP147" i="2"/>
  <c r="BP145" i="2"/>
  <c r="BP144" i="2"/>
  <c r="BP143" i="2"/>
  <c r="BP142" i="2"/>
  <c r="BP141" i="2"/>
  <c r="BP140" i="2"/>
  <c r="BP139" i="2"/>
  <c r="BP138" i="2"/>
  <c r="BP137" i="2"/>
  <c r="BP136" i="2"/>
  <c r="BP135" i="2"/>
  <c r="BP134" i="2"/>
  <c r="BP132" i="2"/>
  <c r="BP131" i="2"/>
  <c r="BP130" i="2"/>
  <c r="BP129" i="2"/>
  <c r="BP128" i="2"/>
  <c r="BP127" i="2"/>
  <c r="BP126" i="2"/>
  <c r="BP125" i="2"/>
  <c r="BP124" i="2"/>
  <c r="BP123" i="2"/>
  <c r="BP122" i="2"/>
  <c r="BP121" i="2"/>
  <c r="BP120" i="2"/>
  <c r="BP119" i="2"/>
  <c r="BP118" i="2"/>
  <c r="BP116" i="2"/>
  <c r="BP115" i="2"/>
  <c r="BP114" i="2"/>
  <c r="BP113" i="2"/>
  <c r="BP112" i="2"/>
  <c r="BP111" i="2"/>
  <c r="BP110" i="2"/>
  <c r="BP109" i="2"/>
  <c r="BP108" i="2"/>
  <c r="BP80" i="2"/>
  <c r="BP79" i="2"/>
  <c r="BP78" i="2"/>
  <c r="BP77" i="2"/>
  <c r="BP76" i="2"/>
  <c r="BP75" i="2"/>
  <c r="BP74" i="2"/>
  <c r="BP73" i="2"/>
  <c r="BP72" i="2"/>
  <c r="BP71" i="2"/>
  <c r="BP69" i="2"/>
  <c r="BP68" i="2"/>
  <c r="BP67" i="2"/>
  <c r="BP66" i="2"/>
  <c r="BP65" i="2"/>
  <c r="BP64" i="2"/>
  <c r="BP63" i="2"/>
  <c r="BP62" i="2"/>
  <c r="BP60" i="2"/>
  <c r="BP59" i="2"/>
  <c r="BP58" i="2"/>
  <c r="BP57" i="2"/>
  <c r="BP55" i="2"/>
  <c r="BP54" i="2"/>
  <c r="BP53" i="2"/>
  <c r="BP52" i="2"/>
  <c r="BP51" i="2"/>
  <c r="BP50" i="2"/>
  <c r="BP48" i="2"/>
  <c r="BP47" i="2"/>
  <c r="BP46" i="2"/>
  <c r="BP45" i="2"/>
  <c r="BP44" i="2"/>
  <c r="BP43" i="2"/>
  <c r="BP42" i="2"/>
  <c r="BP41" i="2"/>
  <c r="BP40" i="2"/>
  <c r="BP39" i="2"/>
  <c r="BP38" i="2"/>
  <c r="BP36" i="2"/>
  <c r="BP35" i="2"/>
  <c r="BP34" i="2"/>
  <c r="BP33" i="2"/>
  <c r="BP32" i="2"/>
  <c r="BP31" i="2"/>
  <c r="BP30" i="2"/>
  <c r="BP29" i="2"/>
  <c r="BP28" i="2"/>
  <c r="BP27" i="2"/>
  <c r="BP26" i="2"/>
  <c r="BP25" i="2"/>
  <c r="BP24" i="2"/>
  <c r="BP22" i="2"/>
  <c r="BP21" i="2"/>
  <c r="BP20" i="2"/>
  <c r="BP19" i="2"/>
  <c r="BP18" i="2"/>
  <c r="BP17" i="2"/>
  <c r="BP16" i="2"/>
  <c r="BP15" i="2"/>
  <c r="BP13" i="2"/>
  <c r="BP12" i="2"/>
  <c r="BP11" i="2"/>
  <c r="BP10" i="2"/>
  <c r="BP9" i="2"/>
  <c r="BP8" i="2"/>
  <c r="BM149" i="2"/>
  <c r="BM148" i="2"/>
  <c r="BM147" i="2"/>
  <c r="BM145" i="2"/>
  <c r="BM144" i="2"/>
  <c r="BM143" i="2"/>
  <c r="BM142" i="2"/>
  <c r="BM141" i="2"/>
  <c r="BM140" i="2"/>
  <c r="BM139" i="2"/>
  <c r="BM138" i="2"/>
  <c r="BM137" i="2"/>
  <c r="BM136" i="2"/>
  <c r="BM135" i="2"/>
  <c r="BM134" i="2"/>
  <c r="BM132" i="2"/>
  <c r="BM131" i="2"/>
  <c r="BM130" i="2"/>
  <c r="BM129" i="2"/>
  <c r="BM128" i="2"/>
  <c r="BM127" i="2"/>
  <c r="BM126" i="2"/>
  <c r="BM125" i="2"/>
  <c r="BM124" i="2"/>
  <c r="BM123" i="2"/>
  <c r="BM122" i="2"/>
  <c r="BM121" i="2"/>
  <c r="BM120" i="2"/>
  <c r="BM119" i="2"/>
  <c r="BM118" i="2"/>
  <c r="BM116" i="2"/>
  <c r="BM115" i="2"/>
  <c r="BM114" i="2"/>
  <c r="BM113" i="2"/>
  <c r="BM112" i="2"/>
  <c r="BM111" i="2"/>
  <c r="BM110" i="2"/>
  <c r="BM109" i="2"/>
  <c r="BM108" i="2"/>
  <c r="BM80" i="2"/>
  <c r="BM79" i="2"/>
  <c r="BM78" i="2"/>
  <c r="BM77" i="2"/>
  <c r="BM76" i="2"/>
  <c r="BM75" i="2"/>
  <c r="BM74" i="2"/>
  <c r="BM73" i="2"/>
  <c r="BM72" i="2"/>
  <c r="BM71" i="2"/>
  <c r="BM69" i="2"/>
  <c r="BM68" i="2"/>
  <c r="BM67" i="2"/>
  <c r="BM66" i="2"/>
  <c r="BM65" i="2"/>
  <c r="BM64" i="2"/>
  <c r="BM63" i="2"/>
  <c r="BM62" i="2"/>
  <c r="BM60" i="2"/>
  <c r="BM59" i="2"/>
  <c r="BM58" i="2"/>
  <c r="BM57" i="2"/>
  <c r="BM48" i="2"/>
  <c r="BM47" i="2"/>
  <c r="BM46" i="2"/>
  <c r="BM45" i="2"/>
  <c r="BM44" i="2"/>
  <c r="BM43" i="2"/>
  <c r="BM42" i="2"/>
  <c r="BM41" i="2"/>
  <c r="BM40" i="2"/>
  <c r="BM39" i="2"/>
  <c r="BM38" i="2"/>
  <c r="BM36" i="2"/>
  <c r="BM35" i="2"/>
  <c r="BM34" i="2"/>
  <c r="BM33" i="2"/>
  <c r="BM32" i="2"/>
  <c r="BM31" i="2"/>
  <c r="BM30" i="2"/>
  <c r="BM29" i="2"/>
  <c r="BM28" i="2"/>
  <c r="BM27" i="2"/>
  <c r="BM26" i="2"/>
  <c r="BM25" i="2"/>
  <c r="BM24" i="2"/>
  <c r="BM22" i="2"/>
  <c r="BM21" i="2"/>
  <c r="BM20" i="2"/>
  <c r="BM19" i="2"/>
  <c r="BM18" i="2"/>
  <c r="BM17" i="2"/>
  <c r="BM16" i="2"/>
  <c r="BM15" i="2"/>
  <c r="BM13" i="2"/>
  <c r="BM12" i="2"/>
  <c r="BM11" i="2"/>
  <c r="BM10" i="2"/>
  <c r="BM9" i="2"/>
  <c r="BM8" i="2"/>
  <c r="BJ175" i="2"/>
  <c r="BJ174" i="2"/>
  <c r="BJ173" i="2"/>
  <c r="BJ172" i="2"/>
  <c r="BJ171" i="2"/>
  <c r="BJ170" i="2"/>
  <c r="BJ169" i="2"/>
  <c r="BJ168" i="2"/>
  <c r="BJ167" i="2"/>
  <c r="BJ166" i="2"/>
  <c r="BJ149" i="2"/>
  <c r="BJ148" i="2"/>
  <c r="BJ147" i="2"/>
  <c r="BJ145" i="2"/>
  <c r="BJ144" i="2"/>
  <c r="BJ143" i="2"/>
  <c r="BJ142" i="2"/>
  <c r="BJ141" i="2"/>
  <c r="BJ140" i="2"/>
  <c r="BJ139" i="2"/>
  <c r="BJ138" i="2"/>
  <c r="BJ137" i="2"/>
  <c r="BJ136" i="2"/>
  <c r="BJ135" i="2"/>
  <c r="BJ134" i="2"/>
  <c r="BJ132" i="2"/>
  <c r="BJ131" i="2"/>
  <c r="BJ130" i="2"/>
  <c r="BJ129" i="2"/>
  <c r="BJ128" i="2"/>
  <c r="BJ127" i="2"/>
  <c r="BJ126" i="2"/>
  <c r="BJ125" i="2"/>
  <c r="BJ124" i="2"/>
  <c r="BJ123" i="2"/>
  <c r="BJ122" i="2"/>
  <c r="BJ121" i="2"/>
  <c r="BJ120" i="2"/>
  <c r="BJ119" i="2"/>
  <c r="BJ118" i="2"/>
  <c r="BJ116" i="2"/>
  <c r="BJ115" i="2"/>
  <c r="BJ114" i="2"/>
  <c r="BJ113" i="2"/>
  <c r="BJ112" i="2"/>
  <c r="BJ111" i="2"/>
  <c r="BJ110" i="2"/>
  <c r="BJ109" i="2"/>
  <c r="BJ108" i="2"/>
  <c r="BJ80" i="2"/>
  <c r="BJ79" i="2"/>
  <c r="BJ78" i="2"/>
  <c r="BJ77" i="2"/>
  <c r="BJ76" i="2"/>
  <c r="BJ75" i="2"/>
  <c r="BJ74" i="2"/>
  <c r="BJ73" i="2"/>
  <c r="BJ72" i="2"/>
  <c r="BJ71" i="2"/>
  <c r="BJ69" i="2"/>
  <c r="BJ68" i="2"/>
  <c r="BJ67" i="2"/>
  <c r="BJ66" i="2"/>
  <c r="BJ65" i="2"/>
  <c r="BJ64" i="2"/>
  <c r="BJ63" i="2"/>
  <c r="BJ62" i="2"/>
  <c r="BJ60" i="2"/>
  <c r="BJ59" i="2"/>
  <c r="BJ58" i="2"/>
  <c r="BJ57" i="2"/>
  <c r="BJ48" i="2"/>
  <c r="BJ47" i="2"/>
  <c r="BJ46" i="2"/>
  <c r="BJ45" i="2"/>
  <c r="BJ44" i="2"/>
  <c r="BJ43" i="2"/>
  <c r="BJ42" i="2"/>
  <c r="BJ41" i="2"/>
  <c r="BJ40" i="2"/>
  <c r="BJ39" i="2"/>
  <c r="BJ38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2" i="2"/>
  <c r="BJ21" i="2"/>
  <c r="BJ20" i="2"/>
  <c r="BJ19" i="2"/>
  <c r="BJ18" i="2"/>
  <c r="BJ17" i="2"/>
  <c r="BJ16" i="2"/>
  <c r="BJ15" i="2"/>
  <c r="BJ13" i="2"/>
  <c r="BJ12" i="2"/>
  <c r="BJ11" i="2"/>
  <c r="BJ10" i="2"/>
  <c r="BJ9" i="2"/>
  <c r="BJ8" i="2"/>
  <c r="BG175" i="2"/>
  <c r="BG174" i="2"/>
  <c r="BG173" i="2"/>
  <c r="BG172" i="2"/>
  <c r="BG171" i="2"/>
  <c r="BG170" i="2"/>
  <c r="BG169" i="2"/>
  <c r="BG168" i="2"/>
  <c r="BG167" i="2"/>
  <c r="BG166" i="2"/>
  <c r="BG164" i="2"/>
  <c r="BG163" i="2"/>
  <c r="BG162" i="2"/>
  <c r="BG161" i="2"/>
  <c r="BG160" i="2"/>
  <c r="BG159" i="2"/>
  <c r="BG144" i="2"/>
  <c r="BG143" i="2"/>
  <c r="BG142" i="2"/>
  <c r="BG141" i="2"/>
  <c r="BG140" i="2"/>
  <c r="BG139" i="2"/>
  <c r="BG138" i="2"/>
  <c r="BG137" i="2"/>
  <c r="BG136" i="2"/>
  <c r="BG135" i="2"/>
  <c r="BG134" i="2"/>
  <c r="BG132" i="2"/>
  <c r="BG131" i="2"/>
  <c r="BG130" i="2"/>
  <c r="BG129" i="2"/>
  <c r="BG128" i="2"/>
  <c r="BG127" i="2"/>
  <c r="BG126" i="2"/>
  <c r="BG125" i="2"/>
  <c r="BG124" i="2"/>
  <c r="BG123" i="2"/>
  <c r="BG122" i="2"/>
  <c r="BG121" i="2"/>
  <c r="BG120" i="2"/>
  <c r="BG119" i="2"/>
  <c r="BG118" i="2"/>
  <c r="BG116" i="2"/>
  <c r="BG115" i="2"/>
  <c r="BG114" i="2"/>
  <c r="BG113" i="2"/>
  <c r="BG112" i="2"/>
  <c r="BG111" i="2"/>
  <c r="BG110" i="2"/>
  <c r="BG109" i="2"/>
  <c r="BG108" i="2"/>
  <c r="BG90" i="2"/>
  <c r="BG89" i="2"/>
  <c r="BG88" i="2"/>
  <c r="BG87" i="2"/>
  <c r="BG86" i="2"/>
  <c r="BG85" i="2"/>
  <c r="BG84" i="2"/>
  <c r="BG83" i="2"/>
  <c r="BG82" i="2"/>
  <c r="BG80" i="2"/>
  <c r="BG79" i="2"/>
  <c r="BG78" i="2"/>
  <c r="BG77" i="2"/>
  <c r="BG76" i="2"/>
  <c r="BG75" i="2"/>
  <c r="BG74" i="2"/>
  <c r="BG73" i="2"/>
  <c r="BG72" i="2"/>
  <c r="BG71" i="2"/>
  <c r="BG69" i="2"/>
  <c r="BG68" i="2"/>
  <c r="BG67" i="2"/>
  <c r="BG66" i="2"/>
  <c r="BG65" i="2"/>
  <c r="BG64" i="2"/>
  <c r="BG63" i="2"/>
  <c r="BG62" i="2"/>
  <c r="BG60" i="2"/>
  <c r="BG59" i="2"/>
  <c r="BG58" i="2"/>
  <c r="BG57" i="2"/>
  <c r="BG48" i="2"/>
  <c r="BG47" i="2"/>
  <c r="BG46" i="2"/>
  <c r="BG45" i="2"/>
  <c r="BG44" i="2"/>
  <c r="BG43" i="2"/>
  <c r="BG42" i="2"/>
  <c r="BG41" i="2"/>
  <c r="BG40" i="2"/>
  <c r="BG39" i="2"/>
  <c r="BG38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2" i="2"/>
  <c r="BG21" i="2"/>
  <c r="BG20" i="2"/>
  <c r="BG19" i="2"/>
  <c r="BG18" i="2"/>
  <c r="BG17" i="2"/>
  <c r="BG16" i="2"/>
  <c r="BG15" i="2"/>
  <c r="BG13" i="2"/>
  <c r="BG12" i="2"/>
  <c r="BG11" i="2"/>
  <c r="BG10" i="2"/>
  <c r="BG9" i="2"/>
  <c r="BG8" i="2"/>
  <c r="BD175" i="2"/>
  <c r="BD174" i="2"/>
  <c r="BD173" i="2"/>
  <c r="BD172" i="2"/>
  <c r="BD171" i="2"/>
  <c r="BD170" i="2"/>
  <c r="BD169" i="2"/>
  <c r="BD168" i="2"/>
  <c r="BD167" i="2"/>
  <c r="BD166" i="2"/>
  <c r="BD164" i="2"/>
  <c r="BD163" i="2"/>
  <c r="BD162" i="2"/>
  <c r="BD161" i="2"/>
  <c r="BD160" i="2"/>
  <c r="BD159" i="2"/>
  <c r="BD149" i="2"/>
  <c r="BD148" i="2"/>
  <c r="BD147" i="2"/>
  <c r="BD132" i="2"/>
  <c r="BD131" i="2"/>
  <c r="BD130" i="2"/>
  <c r="BD129" i="2"/>
  <c r="BD128" i="2"/>
  <c r="BD127" i="2"/>
  <c r="BD126" i="2"/>
  <c r="BD125" i="2"/>
  <c r="BD124" i="2"/>
  <c r="BD123" i="2"/>
  <c r="BD122" i="2"/>
  <c r="BD121" i="2"/>
  <c r="BD120" i="2"/>
  <c r="BD119" i="2"/>
  <c r="BD118" i="2"/>
  <c r="BD116" i="2"/>
  <c r="BD115" i="2"/>
  <c r="BD114" i="2"/>
  <c r="BD113" i="2"/>
  <c r="BD112" i="2"/>
  <c r="BD111" i="2"/>
  <c r="BD110" i="2"/>
  <c r="BD109" i="2"/>
  <c r="BD108" i="2"/>
  <c r="BD90" i="2"/>
  <c r="BD89" i="2"/>
  <c r="BD88" i="2"/>
  <c r="BD87" i="2"/>
  <c r="BD86" i="2"/>
  <c r="BD85" i="2"/>
  <c r="BD84" i="2"/>
  <c r="BD83" i="2"/>
  <c r="BD82" i="2"/>
  <c r="BD80" i="2"/>
  <c r="BD79" i="2"/>
  <c r="BD78" i="2"/>
  <c r="BD77" i="2"/>
  <c r="BD76" i="2"/>
  <c r="BD75" i="2"/>
  <c r="BD74" i="2"/>
  <c r="BD73" i="2"/>
  <c r="BD72" i="2"/>
  <c r="BD71" i="2"/>
  <c r="BD69" i="2"/>
  <c r="BD68" i="2"/>
  <c r="BD67" i="2"/>
  <c r="BD66" i="2"/>
  <c r="BD65" i="2"/>
  <c r="BD64" i="2"/>
  <c r="BD63" i="2"/>
  <c r="BD62" i="2"/>
  <c r="BD60" i="2"/>
  <c r="BD59" i="2"/>
  <c r="BD58" i="2"/>
  <c r="BD57" i="2"/>
  <c r="BD48" i="2"/>
  <c r="BD47" i="2"/>
  <c r="BD46" i="2"/>
  <c r="BD45" i="2"/>
  <c r="BD44" i="2"/>
  <c r="BD43" i="2"/>
  <c r="BD42" i="2"/>
  <c r="BD41" i="2"/>
  <c r="BD40" i="2"/>
  <c r="BD39" i="2"/>
  <c r="BD38" i="2"/>
  <c r="BD22" i="2"/>
  <c r="BD21" i="2"/>
  <c r="BD20" i="2"/>
  <c r="BD19" i="2"/>
  <c r="BD18" i="2"/>
  <c r="BD17" i="2"/>
  <c r="BD16" i="2"/>
  <c r="BD15" i="2"/>
  <c r="BD13" i="2"/>
  <c r="BD12" i="2"/>
  <c r="BD11" i="2"/>
  <c r="BD10" i="2"/>
  <c r="BD9" i="2"/>
  <c r="BD8" i="2"/>
  <c r="BA175" i="2"/>
  <c r="BA174" i="2"/>
  <c r="BA173" i="2"/>
  <c r="BA172" i="2"/>
  <c r="BA171" i="2"/>
  <c r="BA170" i="2"/>
  <c r="BA169" i="2"/>
  <c r="BA168" i="2"/>
  <c r="BA167" i="2"/>
  <c r="BA166" i="2"/>
  <c r="BA164" i="2"/>
  <c r="BA163" i="2"/>
  <c r="BA162" i="2"/>
  <c r="BA161" i="2"/>
  <c r="BA160" i="2"/>
  <c r="BA159" i="2"/>
  <c r="BA149" i="2"/>
  <c r="BA148" i="2"/>
  <c r="BA147" i="2"/>
  <c r="BA145" i="2"/>
  <c r="BA144" i="2"/>
  <c r="BA143" i="2"/>
  <c r="BA142" i="2"/>
  <c r="BA141" i="2"/>
  <c r="BA140" i="2"/>
  <c r="BA139" i="2"/>
  <c r="BA138" i="2"/>
  <c r="BA137" i="2"/>
  <c r="BA136" i="2"/>
  <c r="BA135" i="2"/>
  <c r="BA134" i="2"/>
  <c r="BA132" i="2"/>
  <c r="BA131" i="2"/>
  <c r="BA130" i="2"/>
  <c r="BA129" i="2"/>
  <c r="BA128" i="2"/>
  <c r="BA127" i="2"/>
  <c r="BA126" i="2"/>
  <c r="BA125" i="2"/>
  <c r="BA124" i="2"/>
  <c r="BA123" i="2"/>
  <c r="BA122" i="2"/>
  <c r="BA121" i="2"/>
  <c r="BA120" i="2"/>
  <c r="BA119" i="2"/>
  <c r="BA118" i="2"/>
  <c r="BA116" i="2"/>
  <c r="BA115" i="2"/>
  <c r="BA114" i="2"/>
  <c r="BA113" i="2"/>
  <c r="BA112" i="2"/>
  <c r="BA111" i="2"/>
  <c r="BA110" i="2"/>
  <c r="BA109" i="2"/>
  <c r="BA108" i="2"/>
  <c r="BA80" i="2"/>
  <c r="BA79" i="2"/>
  <c r="BA78" i="2"/>
  <c r="BA77" i="2"/>
  <c r="BA76" i="2"/>
  <c r="BA75" i="2"/>
  <c r="BA74" i="2"/>
  <c r="BA73" i="2"/>
  <c r="BA72" i="2"/>
  <c r="BA71" i="2"/>
  <c r="BA69" i="2"/>
  <c r="BA68" i="2"/>
  <c r="BA67" i="2"/>
  <c r="BA66" i="2"/>
  <c r="BA65" i="2"/>
  <c r="BA64" i="2"/>
  <c r="BA63" i="2"/>
  <c r="BA62" i="2"/>
  <c r="BA60" i="2"/>
  <c r="BA59" i="2"/>
  <c r="BA58" i="2"/>
  <c r="BA57" i="2"/>
  <c r="BA48" i="2"/>
  <c r="BA47" i="2"/>
  <c r="BA46" i="2"/>
  <c r="BA45" i="2"/>
  <c r="BA44" i="2"/>
  <c r="BA43" i="2"/>
  <c r="BA42" i="2"/>
  <c r="BA41" i="2"/>
  <c r="BA40" i="2"/>
  <c r="BA39" i="2"/>
  <c r="BA38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2" i="2"/>
  <c r="BA21" i="2"/>
  <c r="BA20" i="2"/>
  <c r="BA19" i="2"/>
  <c r="BA18" i="2"/>
  <c r="BA17" i="2"/>
  <c r="BA16" i="2"/>
  <c r="BA15" i="2"/>
  <c r="BA13" i="2"/>
  <c r="BA12" i="2"/>
  <c r="BA11" i="2"/>
  <c r="BA10" i="2"/>
  <c r="BA9" i="2"/>
  <c r="BA8" i="2"/>
  <c r="AX175" i="2"/>
  <c r="AX174" i="2"/>
  <c r="AX173" i="2"/>
  <c r="AX172" i="2"/>
  <c r="AX171" i="2"/>
  <c r="AX170" i="2"/>
  <c r="AX169" i="2"/>
  <c r="AX168" i="2"/>
  <c r="AX167" i="2"/>
  <c r="AX166" i="2"/>
  <c r="AX164" i="2"/>
  <c r="AX163" i="2"/>
  <c r="AX162" i="2"/>
  <c r="AX161" i="2"/>
  <c r="AX160" i="2"/>
  <c r="AX159" i="2"/>
  <c r="AX149" i="2"/>
  <c r="AX148" i="2"/>
  <c r="AX147" i="2"/>
  <c r="AX145" i="2"/>
  <c r="AX144" i="2"/>
  <c r="AX143" i="2"/>
  <c r="AX142" i="2"/>
  <c r="AX141" i="2"/>
  <c r="AX140" i="2"/>
  <c r="AX139" i="2"/>
  <c r="AX138" i="2"/>
  <c r="AX137" i="2"/>
  <c r="AX136" i="2"/>
  <c r="AX135" i="2"/>
  <c r="AX134" i="2"/>
  <c r="AX132" i="2"/>
  <c r="AX131" i="2"/>
  <c r="AX130" i="2"/>
  <c r="AX129" i="2"/>
  <c r="AX128" i="2"/>
  <c r="AX127" i="2"/>
  <c r="AX126" i="2"/>
  <c r="AX125" i="2"/>
  <c r="AX124" i="2"/>
  <c r="AX123" i="2"/>
  <c r="AX122" i="2"/>
  <c r="AX121" i="2"/>
  <c r="AX120" i="2"/>
  <c r="AX119" i="2"/>
  <c r="AX118" i="2"/>
  <c r="AX116" i="2"/>
  <c r="AX115" i="2"/>
  <c r="AX114" i="2"/>
  <c r="AX113" i="2"/>
  <c r="AX112" i="2"/>
  <c r="AX111" i="2"/>
  <c r="AX110" i="2"/>
  <c r="AX109" i="2"/>
  <c r="AX108" i="2"/>
  <c r="AX80" i="2"/>
  <c r="AX79" i="2"/>
  <c r="AX78" i="2"/>
  <c r="AX77" i="2"/>
  <c r="AX76" i="2"/>
  <c r="AX75" i="2"/>
  <c r="AX74" i="2"/>
  <c r="AX73" i="2"/>
  <c r="AX72" i="2"/>
  <c r="AX71" i="2"/>
  <c r="AX69" i="2"/>
  <c r="AX68" i="2"/>
  <c r="AX67" i="2"/>
  <c r="AX66" i="2"/>
  <c r="AX65" i="2"/>
  <c r="AX64" i="2"/>
  <c r="AX63" i="2"/>
  <c r="AX62" i="2"/>
  <c r="AX60" i="2"/>
  <c r="AX59" i="2"/>
  <c r="AX58" i="2"/>
  <c r="AX57" i="2"/>
  <c r="AX48" i="2"/>
  <c r="AX47" i="2"/>
  <c r="AX46" i="2"/>
  <c r="AX45" i="2"/>
  <c r="AX44" i="2"/>
  <c r="AX43" i="2"/>
  <c r="AX42" i="2"/>
  <c r="AX41" i="2"/>
  <c r="AX40" i="2"/>
  <c r="AX39" i="2"/>
  <c r="AX38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2" i="2"/>
  <c r="AX21" i="2"/>
  <c r="AX20" i="2"/>
  <c r="AX19" i="2"/>
  <c r="AX18" i="2"/>
  <c r="AX17" i="2"/>
  <c r="AX16" i="2"/>
  <c r="AX15" i="2"/>
  <c r="AX13" i="2"/>
  <c r="AX12" i="2"/>
  <c r="AX11" i="2"/>
  <c r="AX10" i="2"/>
  <c r="AX9" i="2"/>
  <c r="AX8" i="2"/>
  <c r="AU175" i="2"/>
  <c r="AU174" i="2"/>
  <c r="AU173" i="2"/>
  <c r="AU172" i="2"/>
  <c r="AU171" i="2"/>
  <c r="AU170" i="2"/>
  <c r="AU169" i="2"/>
  <c r="AU168" i="2"/>
  <c r="AU167" i="2"/>
  <c r="AU166" i="2"/>
  <c r="AU149" i="2"/>
  <c r="AU148" i="2"/>
  <c r="AU147" i="2"/>
  <c r="AU145" i="2"/>
  <c r="AU144" i="2"/>
  <c r="AU143" i="2"/>
  <c r="AU142" i="2"/>
  <c r="AU141" i="2"/>
  <c r="AU140" i="2"/>
  <c r="AU139" i="2"/>
  <c r="AU138" i="2"/>
  <c r="AU137" i="2"/>
  <c r="AU136" i="2"/>
  <c r="AU135" i="2"/>
  <c r="AU134" i="2"/>
  <c r="AU132" i="2"/>
  <c r="AU131" i="2"/>
  <c r="AU130" i="2"/>
  <c r="AU129" i="2"/>
  <c r="AU128" i="2"/>
  <c r="AU127" i="2"/>
  <c r="AU126" i="2"/>
  <c r="AU125" i="2"/>
  <c r="AU124" i="2"/>
  <c r="AU123" i="2"/>
  <c r="AU122" i="2"/>
  <c r="AU121" i="2"/>
  <c r="AU120" i="2"/>
  <c r="AU119" i="2"/>
  <c r="AU118" i="2"/>
  <c r="AU116" i="2"/>
  <c r="AU115" i="2"/>
  <c r="AU114" i="2"/>
  <c r="AU113" i="2"/>
  <c r="AU112" i="2"/>
  <c r="AU111" i="2"/>
  <c r="AU110" i="2"/>
  <c r="AU109" i="2"/>
  <c r="AU108" i="2"/>
  <c r="AU80" i="2"/>
  <c r="AU79" i="2"/>
  <c r="AU78" i="2"/>
  <c r="AU77" i="2"/>
  <c r="AU76" i="2"/>
  <c r="AU75" i="2"/>
  <c r="AU74" i="2"/>
  <c r="AU73" i="2"/>
  <c r="AU72" i="2"/>
  <c r="AU71" i="2"/>
  <c r="AU69" i="2"/>
  <c r="AU68" i="2"/>
  <c r="AU67" i="2"/>
  <c r="AU66" i="2"/>
  <c r="AU65" i="2"/>
  <c r="AU64" i="2"/>
  <c r="AU63" i="2"/>
  <c r="AU62" i="2"/>
  <c r="AU57" i="2"/>
  <c r="AU48" i="2"/>
  <c r="AU47" i="2"/>
  <c r="AU46" i="2"/>
  <c r="AU45" i="2"/>
  <c r="AU44" i="2"/>
  <c r="AU43" i="2"/>
  <c r="AU42" i="2"/>
  <c r="AU41" i="2"/>
  <c r="AU40" i="2"/>
  <c r="AU39" i="2"/>
  <c r="AU38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2" i="2"/>
  <c r="AU21" i="2"/>
  <c r="AU20" i="2"/>
  <c r="AU19" i="2"/>
  <c r="AU18" i="2"/>
  <c r="AU17" i="2"/>
  <c r="AU16" i="2"/>
  <c r="AU15" i="2"/>
  <c r="AU13" i="2"/>
  <c r="AU12" i="2"/>
  <c r="AU11" i="2"/>
  <c r="AU10" i="2"/>
  <c r="AU9" i="2"/>
  <c r="AU8" i="2"/>
  <c r="AR175" i="2"/>
  <c r="AR174" i="2"/>
  <c r="AR173" i="2"/>
  <c r="AR172" i="2"/>
  <c r="AR171" i="2"/>
  <c r="AR170" i="2"/>
  <c r="AR169" i="2"/>
  <c r="AR168" i="2"/>
  <c r="AR167" i="2"/>
  <c r="AR166" i="2"/>
  <c r="AR149" i="2"/>
  <c r="AR148" i="2"/>
  <c r="AR147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6" i="2"/>
  <c r="AR115" i="2"/>
  <c r="AR114" i="2"/>
  <c r="AR113" i="2"/>
  <c r="AR112" i="2"/>
  <c r="AR111" i="2"/>
  <c r="AR110" i="2"/>
  <c r="AR109" i="2"/>
  <c r="AR108" i="2"/>
  <c r="AR80" i="2"/>
  <c r="AR79" i="2"/>
  <c r="AR78" i="2"/>
  <c r="AR77" i="2"/>
  <c r="AR75" i="2"/>
  <c r="AR74" i="2"/>
  <c r="AR73" i="2"/>
  <c r="AR72" i="2"/>
  <c r="AR71" i="2"/>
  <c r="AR69" i="2"/>
  <c r="AR68" i="2"/>
  <c r="AR67" i="2"/>
  <c r="AR66" i="2"/>
  <c r="AR65" i="2"/>
  <c r="AR64" i="2"/>
  <c r="AR63" i="2"/>
  <c r="AR62" i="2"/>
  <c r="AR60" i="2"/>
  <c r="AR59" i="2"/>
  <c r="AR58" i="2"/>
  <c r="AR57" i="2"/>
  <c r="AR48" i="2"/>
  <c r="AR47" i="2"/>
  <c r="AR46" i="2"/>
  <c r="AR45" i="2"/>
  <c r="AR44" i="2"/>
  <c r="AR43" i="2"/>
  <c r="AR42" i="2"/>
  <c r="AR41" i="2"/>
  <c r="AR40" i="2"/>
  <c r="AR39" i="2"/>
  <c r="AR38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2" i="2"/>
  <c r="AR21" i="2"/>
  <c r="AR20" i="2"/>
  <c r="AR19" i="2"/>
  <c r="AR18" i="2"/>
  <c r="AR17" i="2"/>
  <c r="AR16" i="2"/>
  <c r="AR15" i="2"/>
  <c r="AR13" i="2"/>
  <c r="AR12" i="2"/>
  <c r="AR11" i="2"/>
  <c r="AR10" i="2"/>
  <c r="AR9" i="2"/>
  <c r="AR8" i="2"/>
  <c r="AO175" i="2"/>
  <c r="AO174" i="2"/>
  <c r="AO173" i="2"/>
  <c r="AO172" i="2"/>
  <c r="AO171" i="2"/>
  <c r="AO170" i="2"/>
  <c r="AO169" i="2"/>
  <c r="AO168" i="2"/>
  <c r="AO167" i="2"/>
  <c r="AO166" i="2"/>
  <c r="AO149" i="2"/>
  <c r="AO148" i="2"/>
  <c r="AO147" i="2"/>
  <c r="AO145" i="2"/>
  <c r="AO144" i="2"/>
  <c r="AO143" i="2"/>
  <c r="AO142" i="2"/>
  <c r="AO141" i="2"/>
  <c r="AO140" i="2"/>
  <c r="AO139" i="2"/>
  <c r="AO138" i="2"/>
  <c r="AO137" i="2"/>
  <c r="AO136" i="2"/>
  <c r="AO135" i="2"/>
  <c r="AO134" i="2"/>
  <c r="AO132" i="2"/>
  <c r="AO131" i="2"/>
  <c r="AO130" i="2"/>
  <c r="AO129" i="2"/>
  <c r="AO128" i="2"/>
  <c r="AO127" i="2"/>
  <c r="AO126" i="2"/>
  <c r="AO125" i="2"/>
  <c r="AO124" i="2"/>
  <c r="AO123" i="2"/>
  <c r="AO122" i="2"/>
  <c r="AO121" i="2"/>
  <c r="AO120" i="2"/>
  <c r="AO119" i="2"/>
  <c r="AO118" i="2"/>
  <c r="AO116" i="2"/>
  <c r="AO115" i="2"/>
  <c r="AO114" i="2"/>
  <c r="AO113" i="2"/>
  <c r="AO112" i="2"/>
  <c r="AO111" i="2"/>
  <c r="AO110" i="2"/>
  <c r="AO109" i="2"/>
  <c r="AO108" i="2"/>
  <c r="AO90" i="2"/>
  <c r="AO89" i="2"/>
  <c r="AO88" i="2"/>
  <c r="AO87" i="2"/>
  <c r="AO86" i="2"/>
  <c r="AO85" i="2"/>
  <c r="AO84" i="2"/>
  <c r="AO83" i="2"/>
  <c r="AO82" i="2"/>
  <c r="AO80" i="2"/>
  <c r="AO79" i="2"/>
  <c r="AO78" i="2"/>
  <c r="AO77" i="2"/>
  <c r="AO76" i="2"/>
  <c r="AO75" i="2"/>
  <c r="AO74" i="2"/>
  <c r="AO73" i="2"/>
  <c r="AO72" i="2"/>
  <c r="AO71" i="2"/>
  <c r="AO69" i="2"/>
  <c r="AO68" i="2"/>
  <c r="AO67" i="2"/>
  <c r="AO66" i="2"/>
  <c r="AO65" i="2"/>
  <c r="AO64" i="2"/>
  <c r="AO63" i="2"/>
  <c r="AO62" i="2"/>
  <c r="AO60" i="2"/>
  <c r="AO59" i="2"/>
  <c r="AO58" i="2"/>
  <c r="AO57" i="2"/>
  <c r="AO48" i="2"/>
  <c r="AO47" i="2"/>
  <c r="AO46" i="2"/>
  <c r="AO45" i="2"/>
  <c r="AO44" i="2"/>
  <c r="AO43" i="2"/>
  <c r="AO42" i="2"/>
  <c r="AO41" i="2"/>
  <c r="AO40" i="2"/>
  <c r="AO39" i="2"/>
  <c r="AO38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2" i="2"/>
  <c r="AO21" i="2"/>
  <c r="AO20" i="2"/>
  <c r="AO19" i="2"/>
  <c r="AO18" i="2"/>
  <c r="AO17" i="2"/>
  <c r="AO16" i="2"/>
  <c r="AO15" i="2"/>
  <c r="AO13" i="2"/>
  <c r="AO12" i="2"/>
  <c r="AO11" i="2"/>
  <c r="AO10" i="2"/>
  <c r="AO9" i="2"/>
  <c r="AO8" i="2"/>
  <c r="AL175" i="2"/>
  <c r="AL174" i="2"/>
  <c r="AL173" i="2"/>
  <c r="AL172" i="2"/>
  <c r="AL171" i="2"/>
  <c r="AL170" i="2"/>
  <c r="AL169" i="2"/>
  <c r="AL168" i="2"/>
  <c r="AL167" i="2"/>
  <c r="AL166" i="2"/>
  <c r="AL149" i="2"/>
  <c r="AL148" i="2"/>
  <c r="AL147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6" i="2"/>
  <c r="AL115" i="2"/>
  <c r="AL114" i="2"/>
  <c r="AL113" i="2"/>
  <c r="AL112" i="2"/>
  <c r="AL111" i="2"/>
  <c r="AL110" i="2"/>
  <c r="AL109" i="2"/>
  <c r="AL108" i="2"/>
  <c r="AL90" i="2"/>
  <c r="AL89" i="2"/>
  <c r="AL88" i="2"/>
  <c r="AL87" i="2"/>
  <c r="AL86" i="2"/>
  <c r="AL85" i="2"/>
  <c r="AL84" i="2"/>
  <c r="AL83" i="2"/>
  <c r="AL82" i="2"/>
  <c r="AL80" i="2"/>
  <c r="AL79" i="2"/>
  <c r="AL78" i="2"/>
  <c r="AL77" i="2"/>
  <c r="AL76" i="2"/>
  <c r="AL75" i="2"/>
  <c r="AL74" i="2"/>
  <c r="AL73" i="2"/>
  <c r="AL72" i="2"/>
  <c r="AL71" i="2"/>
  <c r="AL69" i="2"/>
  <c r="AL68" i="2"/>
  <c r="AL67" i="2"/>
  <c r="AL66" i="2"/>
  <c r="AL65" i="2"/>
  <c r="AL64" i="2"/>
  <c r="AL63" i="2"/>
  <c r="AL62" i="2"/>
  <c r="AL60" i="2"/>
  <c r="AL59" i="2"/>
  <c r="AL58" i="2"/>
  <c r="AL57" i="2"/>
  <c r="AL48" i="2"/>
  <c r="AL47" i="2"/>
  <c r="AL46" i="2"/>
  <c r="AL45" i="2"/>
  <c r="AL44" i="2"/>
  <c r="AL43" i="2"/>
  <c r="AL42" i="2"/>
  <c r="AL41" i="2"/>
  <c r="AL40" i="2"/>
  <c r="AL39" i="2"/>
  <c r="AL38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2" i="2"/>
  <c r="AL21" i="2"/>
  <c r="AL20" i="2"/>
  <c r="AL19" i="2"/>
  <c r="AL18" i="2"/>
  <c r="AL17" i="2"/>
  <c r="AL16" i="2"/>
  <c r="AL15" i="2"/>
  <c r="AL13" i="2"/>
  <c r="AL12" i="2"/>
  <c r="AL11" i="2"/>
  <c r="AL10" i="2"/>
  <c r="AL9" i="2"/>
  <c r="AL8" i="2"/>
  <c r="AI175" i="2"/>
  <c r="AI174" i="2"/>
  <c r="AI173" i="2"/>
  <c r="AI172" i="2"/>
  <c r="AI171" i="2"/>
  <c r="AI170" i="2"/>
  <c r="AI169" i="2"/>
  <c r="AI168" i="2"/>
  <c r="AI167" i="2"/>
  <c r="AI166" i="2"/>
  <c r="AI149" i="2"/>
  <c r="AI148" i="2"/>
  <c r="AI147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6" i="2"/>
  <c r="AI115" i="2"/>
  <c r="AI114" i="2"/>
  <c r="AI113" i="2"/>
  <c r="AI112" i="2"/>
  <c r="AI111" i="2"/>
  <c r="AI110" i="2"/>
  <c r="AI109" i="2"/>
  <c r="AI108" i="2"/>
  <c r="AI80" i="2"/>
  <c r="AI79" i="2"/>
  <c r="AI78" i="2"/>
  <c r="AI77" i="2"/>
  <c r="AI76" i="2"/>
  <c r="AI75" i="2"/>
  <c r="AI74" i="2"/>
  <c r="AI73" i="2"/>
  <c r="AI72" i="2"/>
  <c r="AI71" i="2"/>
  <c r="AI69" i="2"/>
  <c r="AI68" i="2"/>
  <c r="AI67" i="2"/>
  <c r="AI66" i="2"/>
  <c r="AI65" i="2"/>
  <c r="AI64" i="2"/>
  <c r="AI63" i="2"/>
  <c r="AI62" i="2"/>
  <c r="AI60" i="2"/>
  <c r="AI59" i="2"/>
  <c r="AI58" i="2"/>
  <c r="AI57" i="2"/>
  <c r="AI48" i="2"/>
  <c r="AI47" i="2"/>
  <c r="AI46" i="2"/>
  <c r="AI45" i="2"/>
  <c r="AI44" i="2"/>
  <c r="AI43" i="2"/>
  <c r="AI42" i="2"/>
  <c r="AI41" i="2"/>
  <c r="AI40" i="2"/>
  <c r="AI39" i="2"/>
  <c r="AI38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2" i="2"/>
  <c r="AI21" i="2"/>
  <c r="AI20" i="2"/>
  <c r="AI19" i="2"/>
  <c r="AI18" i="2"/>
  <c r="AI17" i="2"/>
  <c r="AI16" i="2"/>
  <c r="AI15" i="2"/>
  <c r="AI13" i="2"/>
  <c r="AI12" i="2"/>
  <c r="AI11" i="2"/>
  <c r="AI10" i="2"/>
  <c r="AI9" i="2"/>
  <c r="AI8" i="2"/>
  <c r="AF175" i="2"/>
  <c r="AF174" i="2"/>
  <c r="AF173" i="2"/>
  <c r="AF172" i="2"/>
  <c r="AF171" i="2"/>
  <c r="AF170" i="2"/>
  <c r="AF169" i="2"/>
  <c r="AF168" i="2"/>
  <c r="AF167" i="2"/>
  <c r="AF166" i="2"/>
  <c r="AF149" i="2"/>
  <c r="AF148" i="2"/>
  <c r="AF147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6" i="2"/>
  <c r="AF115" i="2"/>
  <c r="AF114" i="2"/>
  <c r="AF113" i="2"/>
  <c r="AF112" i="2"/>
  <c r="AF111" i="2"/>
  <c r="AF110" i="2"/>
  <c r="AF109" i="2"/>
  <c r="AF108" i="2"/>
  <c r="AF80" i="2"/>
  <c r="AF79" i="2"/>
  <c r="AF78" i="2"/>
  <c r="AF77" i="2"/>
  <c r="AF76" i="2"/>
  <c r="AF75" i="2"/>
  <c r="AF74" i="2"/>
  <c r="AF73" i="2"/>
  <c r="AF72" i="2"/>
  <c r="AF71" i="2"/>
  <c r="AF69" i="2"/>
  <c r="AF68" i="2"/>
  <c r="AF67" i="2"/>
  <c r="AF66" i="2"/>
  <c r="AF65" i="2"/>
  <c r="AF64" i="2"/>
  <c r="AF63" i="2"/>
  <c r="AF62" i="2"/>
  <c r="AF60" i="2"/>
  <c r="AF59" i="2"/>
  <c r="AF58" i="2"/>
  <c r="AF57" i="2"/>
  <c r="AF48" i="2"/>
  <c r="AF47" i="2"/>
  <c r="AF46" i="2"/>
  <c r="AF45" i="2"/>
  <c r="AF44" i="2"/>
  <c r="AF43" i="2"/>
  <c r="AF42" i="2"/>
  <c r="AF41" i="2"/>
  <c r="AF40" i="2"/>
  <c r="AF39" i="2"/>
  <c r="AF38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2" i="2"/>
  <c r="AF21" i="2"/>
  <c r="AF20" i="2"/>
  <c r="AF19" i="2"/>
  <c r="AF18" i="2"/>
  <c r="AF17" i="2"/>
  <c r="AF16" i="2"/>
  <c r="AF15" i="2"/>
  <c r="AF13" i="2"/>
  <c r="AF12" i="2"/>
  <c r="AF11" i="2"/>
  <c r="AF10" i="2"/>
  <c r="AF9" i="2"/>
  <c r="AF8" i="2"/>
  <c r="AC175" i="2"/>
  <c r="AC174" i="2"/>
  <c r="AC173" i="2"/>
  <c r="AC172" i="2"/>
  <c r="AC171" i="2"/>
  <c r="AC170" i="2"/>
  <c r="AC169" i="2"/>
  <c r="AC168" i="2"/>
  <c r="AC167" i="2"/>
  <c r="AC166" i="2"/>
  <c r="AC149" i="2"/>
  <c r="AC148" i="2"/>
  <c r="AC147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6" i="2"/>
  <c r="AC115" i="2"/>
  <c r="AC114" i="2"/>
  <c r="AC113" i="2"/>
  <c r="AC112" i="2"/>
  <c r="AC111" i="2"/>
  <c r="AC110" i="2"/>
  <c r="AC109" i="2"/>
  <c r="AC108" i="2"/>
  <c r="AC90" i="2"/>
  <c r="AC89" i="2"/>
  <c r="AC88" i="2"/>
  <c r="AC87" i="2"/>
  <c r="AC86" i="2"/>
  <c r="AC85" i="2"/>
  <c r="AC84" i="2"/>
  <c r="AC83" i="2"/>
  <c r="AC82" i="2"/>
  <c r="AC80" i="2"/>
  <c r="AC79" i="2"/>
  <c r="AC78" i="2"/>
  <c r="AC77" i="2"/>
  <c r="AC76" i="2"/>
  <c r="AC75" i="2"/>
  <c r="AC74" i="2"/>
  <c r="AC73" i="2"/>
  <c r="AC72" i="2"/>
  <c r="AC71" i="2"/>
  <c r="AC69" i="2"/>
  <c r="AC68" i="2"/>
  <c r="AC67" i="2"/>
  <c r="AC66" i="2"/>
  <c r="AC65" i="2"/>
  <c r="AC64" i="2"/>
  <c r="AC63" i="2"/>
  <c r="AC62" i="2"/>
  <c r="AC60" i="2"/>
  <c r="AC59" i="2"/>
  <c r="AC58" i="2"/>
  <c r="AC57" i="2"/>
  <c r="AC48" i="2"/>
  <c r="AC47" i="2"/>
  <c r="AC46" i="2"/>
  <c r="AC45" i="2"/>
  <c r="AC44" i="2"/>
  <c r="AC43" i="2"/>
  <c r="AC42" i="2"/>
  <c r="AC41" i="2"/>
  <c r="AC40" i="2"/>
  <c r="AC39" i="2"/>
  <c r="AC38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2" i="2"/>
  <c r="AC21" i="2"/>
  <c r="AC20" i="2"/>
  <c r="AC19" i="2"/>
  <c r="AC18" i="2"/>
  <c r="AC17" i="2"/>
  <c r="AC16" i="2"/>
  <c r="AC15" i="2"/>
  <c r="AC13" i="2"/>
  <c r="AC12" i="2"/>
  <c r="AC11" i="2"/>
  <c r="AC10" i="2"/>
  <c r="AC9" i="2"/>
  <c r="AC8" i="2"/>
  <c r="Z175" i="2"/>
  <c r="Z174" i="2"/>
  <c r="Z173" i="2"/>
  <c r="Z172" i="2"/>
  <c r="Z171" i="2"/>
  <c r="Z170" i="2"/>
  <c r="Z169" i="2"/>
  <c r="Z168" i="2"/>
  <c r="Z167" i="2"/>
  <c r="Z166" i="2"/>
  <c r="Z149" i="2"/>
  <c r="Z148" i="2"/>
  <c r="Z147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6" i="2"/>
  <c r="Z115" i="2"/>
  <c r="Z114" i="2"/>
  <c r="Z113" i="2"/>
  <c r="Z112" i="2"/>
  <c r="Z111" i="2"/>
  <c r="Z110" i="2"/>
  <c r="Z109" i="2"/>
  <c r="Z108" i="2"/>
  <c r="Z90" i="2"/>
  <c r="Z89" i="2"/>
  <c r="Z88" i="2"/>
  <c r="Z87" i="2"/>
  <c r="Z86" i="2"/>
  <c r="Z85" i="2"/>
  <c r="Z84" i="2"/>
  <c r="Z83" i="2"/>
  <c r="Z82" i="2"/>
  <c r="Z80" i="2"/>
  <c r="Z79" i="2"/>
  <c r="Z78" i="2"/>
  <c r="Z77" i="2"/>
  <c r="Z76" i="2"/>
  <c r="Z75" i="2"/>
  <c r="Z74" i="2"/>
  <c r="Z73" i="2"/>
  <c r="Z72" i="2"/>
  <c r="Z71" i="2"/>
  <c r="Z69" i="2"/>
  <c r="Z68" i="2"/>
  <c r="Z67" i="2"/>
  <c r="Z66" i="2"/>
  <c r="Z65" i="2"/>
  <c r="Z64" i="2"/>
  <c r="Z63" i="2"/>
  <c r="Z62" i="2"/>
  <c r="Z60" i="2"/>
  <c r="Z59" i="2"/>
  <c r="Z58" i="2"/>
  <c r="Z57" i="2"/>
  <c r="Z48" i="2"/>
  <c r="Z47" i="2"/>
  <c r="Z46" i="2"/>
  <c r="Z45" i="2"/>
  <c r="Z44" i="2"/>
  <c r="Z43" i="2"/>
  <c r="Z42" i="2"/>
  <c r="Z41" i="2"/>
  <c r="Z40" i="2"/>
  <c r="Z39" i="2"/>
  <c r="Z38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5" i="2"/>
  <c r="Z13" i="2"/>
  <c r="Z12" i="2"/>
  <c r="Z11" i="2"/>
  <c r="Z10" i="2"/>
  <c r="Z9" i="2"/>
  <c r="Z8" i="2"/>
  <c r="W175" i="2"/>
  <c r="W174" i="2"/>
  <c r="W173" i="2"/>
  <c r="W172" i="2"/>
  <c r="W171" i="2"/>
  <c r="W170" i="2"/>
  <c r="W169" i="2"/>
  <c r="W168" i="2"/>
  <c r="W167" i="2"/>
  <c r="W166" i="2"/>
  <c r="W149" i="2"/>
  <c r="W148" i="2"/>
  <c r="W147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6" i="2"/>
  <c r="W115" i="2"/>
  <c r="W114" i="2"/>
  <c r="W113" i="2"/>
  <c r="W112" i="2"/>
  <c r="W111" i="2"/>
  <c r="W110" i="2"/>
  <c r="W109" i="2"/>
  <c r="W108" i="2"/>
  <c r="W80" i="2"/>
  <c r="W79" i="2"/>
  <c r="W78" i="2"/>
  <c r="W77" i="2"/>
  <c r="W76" i="2"/>
  <c r="W75" i="2"/>
  <c r="W74" i="2"/>
  <c r="W73" i="2"/>
  <c r="W72" i="2"/>
  <c r="W71" i="2"/>
  <c r="W69" i="2"/>
  <c r="W68" i="2"/>
  <c r="W67" i="2"/>
  <c r="W66" i="2"/>
  <c r="W65" i="2"/>
  <c r="W64" i="2"/>
  <c r="W63" i="2"/>
  <c r="W62" i="2"/>
  <c r="W60" i="2"/>
  <c r="W59" i="2"/>
  <c r="W58" i="2"/>
  <c r="W57" i="2"/>
  <c r="W48" i="2"/>
  <c r="W47" i="2"/>
  <c r="W46" i="2"/>
  <c r="W45" i="2"/>
  <c r="W44" i="2"/>
  <c r="W43" i="2"/>
  <c r="W42" i="2"/>
  <c r="W41" i="2"/>
  <c r="W40" i="2"/>
  <c r="W39" i="2"/>
  <c r="W38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5" i="2"/>
  <c r="W13" i="2"/>
  <c r="W12" i="2"/>
  <c r="W11" i="2"/>
  <c r="W10" i="2"/>
  <c r="W9" i="2"/>
  <c r="W8" i="2"/>
  <c r="T175" i="2"/>
  <c r="T174" i="2"/>
  <c r="T173" i="2"/>
  <c r="T172" i="2"/>
  <c r="T171" i="2"/>
  <c r="T170" i="2"/>
  <c r="T169" i="2"/>
  <c r="T168" i="2"/>
  <c r="T167" i="2"/>
  <c r="T166" i="2"/>
  <c r="T149" i="2"/>
  <c r="T148" i="2"/>
  <c r="T147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6" i="2"/>
  <c r="T115" i="2"/>
  <c r="T114" i="2"/>
  <c r="T113" i="2"/>
  <c r="T112" i="2"/>
  <c r="T111" i="2"/>
  <c r="T110" i="2"/>
  <c r="T109" i="2"/>
  <c r="T108" i="2"/>
  <c r="T80" i="2"/>
  <c r="T79" i="2"/>
  <c r="T78" i="2"/>
  <c r="T77" i="2"/>
  <c r="T76" i="2"/>
  <c r="T75" i="2"/>
  <c r="T74" i="2"/>
  <c r="T73" i="2"/>
  <c r="T72" i="2"/>
  <c r="T71" i="2"/>
  <c r="T69" i="2"/>
  <c r="T68" i="2"/>
  <c r="T67" i="2"/>
  <c r="T66" i="2"/>
  <c r="T65" i="2"/>
  <c r="T64" i="2"/>
  <c r="T63" i="2"/>
  <c r="T62" i="2"/>
  <c r="T60" i="2"/>
  <c r="T59" i="2"/>
  <c r="T58" i="2"/>
  <c r="T57" i="2"/>
  <c r="T48" i="2"/>
  <c r="T47" i="2"/>
  <c r="T46" i="2"/>
  <c r="T45" i="2"/>
  <c r="T44" i="2"/>
  <c r="T43" i="2"/>
  <c r="T42" i="2"/>
  <c r="T41" i="2"/>
  <c r="T40" i="2"/>
  <c r="T39" i="2"/>
  <c r="T38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5" i="2"/>
  <c r="T13" i="2"/>
  <c r="T12" i="2"/>
  <c r="T11" i="2"/>
  <c r="T10" i="2"/>
  <c r="T9" i="2"/>
  <c r="T8" i="2"/>
  <c r="Q175" i="2"/>
  <c r="Q174" i="2"/>
  <c r="Q173" i="2"/>
  <c r="Q172" i="2"/>
  <c r="Q171" i="2"/>
  <c r="Q170" i="2"/>
  <c r="Q169" i="2"/>
  <c r="Q168" i="2"/>
  <c r="Q167" i="2"/>
  <c r="Q166" i="2"/>
  <c r="Q149" i="2"/>
  <c r="Q148" i="2"/>
  <c r="Q147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6" i="2"/>
  <c r="Q115" i="2"/>
  <c r="Q114" i="2"/>
  <c r="Q113" i="2"/>
  <c r="Q112" i="2"/>
  <c r="Q111" i="2"/>
  <c r="Q110" i="2"/>
  <c r="Q109" i="2"/>
  <c r="Q108" i="2"/>
  <c r="Q80" i="2"/>
  <c r="Q79" i="2"/>
  <c r="Q78" i="2"/>
  <c r="Q77" i="2"/>
  <c r="Q76" i="2"/>
  <c r="Q75" i="2"/>
  <c r="Q74" i="2"/>
  <c r="Q73" i="2"/>
  <c r="Q72" i="2"/>
  <c r="Q71" i="2"/>
  <c r="Q69" i="2"/>
  <c r="Q68" i="2"/>
  <c r="Q67" i="2"/>
  <c r="Q66" i="2"/>
  <c r="Q65" i="2"/>
  <c r="Q64" i="2"/>
  <c r="Q63" i="2"/>
  <c r="Q62" i="2"/>
  <c r="Q60" i="2"/>
  <c r="Q59" i="2"/>
  <c r="Q58" i="2"/>
  <c r="Q57" i="2"/>
  <c r="Q48" i="2"/>
  <c r="Q47" i="2"/>
  <c r="Q46" i="2"/>
  <c r="Q45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3" i="2"/>
  <c r="Q12" i="2"/>
  <c r="Q11" i="2"/>
  <c r="Q10" i="2"/>
  <c r="Q9" i="2"/>
  <c r="Q8" i="2"/>
  <c r="N175" i="2"/>
  <c r="N174" i="2"/>
  <c r="N173" i="2"/>
  <c r="N172" i="2"/>
  <c r="N171" i="2"/>
  <c r="N170" i="2"/>
  <c r="N169" i="2"/>
  <c r="N168" i="2"/>
  <c r="N167" i="2"/>
  <c r="N166" i="2"/>
  <c r="N149" i="2"/>
  <c r="N148" i="2"/>
  <c r="N147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6" i="2"/>
  <c r="N115" i="2"/>
  <c r="N114" i="2"/>
  <c r="N113" i="2"/>
  <c r="N112" i="2"/>
  <c r="N111" i="2"/>
  <c r="N110" i="2"/>
  <c r="N109" i="2"/>
  <c r="N108" i="2"/>
  <c r="N80" i="2"/>
  <c r="N79" i="2"/>
  <c r="N78" i="2"/>
  <c r="N77" i="2"/>
  <c r="N76" i="2"/>
  <c r="N75" i="2"/>
  <c r="N74" i="2"/>
  <c r="N73" i="2"/>
  <c r="N72" i="2"/>
  <c r="N71" i="2"/>
  <c r="N69" i="2"/>
  <c r="N68" i="2"/>
  <c r="N67" i="2"/>
  <c r="N66" i="2"/>
  <c r="N65" i="2"/>
  <c r="N64" i="2"/>
  <c r="N63" i="2"/>
  <c r="N62" i="2"/>
  <c r="N60" i="2"/>
  <c r="N59" i="2"/>
  <c r="N57" i="2"/>
  <c r="N48" i="2"/>
  <c r="N47" i="2"/>
  <c r="N46" i="2"/>
  <c r="N45" i="2"/>
  <c r="N44" i="2"/>
  <c r="N43" i="2"/>
  <c r="N42" i="2"/>
  <c r="N41" i="2"/>
  <c r="N40" i="2"/>
  <c r="N39" i="2"/>
  <c r="N38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13" i="2"/>
  <c r="N12" i="2"/>
  <c r="N11" i="2"/>
  <c r="N10" i="2"/>
  <c r="N9" i="2"/>
  <c r="N8" i="2"/>
  <c r="K175" i="2"/>
  <c r="K174" i="2"/>
  <c r="K173" i="2"/>
  <c r="K172" i="2"/>
  <c r="K171" i="2"/>
  <c r="K170" i="2"/>
  <c r="K169" i="2"/>
  <c r="K168" i="2"/>
  <c r="K167" i="2"/>
  <c r="K166" i="2"/>
  <c r="K149" i="2"/>
  <c r="K148" i="2"/>
  <c r="K147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6" i="2"/>
  <c r="K115" i="2"/>
  <c r="K114" i="2"/>
  <c r="K113" i="2"/>
  <c r="K112" i="2"/>
  <c r="K111" i="2"/>
  <c r="K110" i="2"/>
  <c r="K109" i="2"/>
  <c r="K108" i="2"/>
  <c r="K80" i="2"/>
  <c r="K79" i="2"/>
  <c r="K78" i="2"/>
  <c r="K77" i="2"/>
  <c r="K76" i="2"/>
  <c r="K75" i="2"/>
  <c r="K74" i="2"/>
  <c r="K73" i="2"/>
  <c r="K72" i="2"/>
  <c r="K71" i="2"/>
  <c r="K69" i="2"/>
  <c r="K68" i="2"/>
  <c r="K67" i="2"/>
  <c r="K66" i="2"/>
  <c r="K65" i="2"/>
  <c r="K64" i="2"/>
  <c r="K63" i="2"/>
  <c r="K62" i="2"/>
  <c r="K60" i="2"/>
  <c r="K59" i="2"/>
  <c r="K58" i="2"/>
  <c r="K5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2" i="2"/>
  <c r="K21" i="2"/>
  <c r="K20" i="2"/>
  <c r="K19" i="2"/>
  <c r="K18" i="2"/>
  <c r="K17" i="2"/>
  <c r="K16" i="2"/>
  <c r="K15" i="2"/>
  <c r="K13" i="2"/>
  <c r="K12" i="2"/>
  <c r="K11" i="2"/>
  <c r="K10" i="2"/>
  <c r="K9" i="2"/>
  <c r="K8" i="2"/>
  <c r="H175" i="2"/>
  <c r="H174" i="2"/>
  <c r="H173" i="2"/>
  <c r="H172" i="2"/>
  <c r="H171" i="2"/>
  <c r="H170" i="2"/>
  <c r="H169" i="2"/>
  <c r="H168" i="2"/>
  <c r="H167" i="2"/>
  <c r="H166" i="2"/>
  <c r="H149" i="2"/>
  <c r="H148" i="2"/>
  <c r="H147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6" i="2"/>
  <c r="H115" i="2"/>
  <c r="H114" i="2"/>
  <c r="H113" i="2"/>
  <c r="H112" i="2"/>
  <c r="H111" i="2"/>
  <c r="H110" i="2"/>
  <c r="H109" i="2"/>
  <c r="H108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5" i="2"/>
  <c r="H64" i="2"/>
  <c r="H63" i="2"/>
  <c r="H62" i="2"/>
  <c r="H60" i="2"/>
  <c r="H59" i="2"/>
  <c r="H58" i="2"/>
  <c r="H5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E180" i="2"/>
  <c r="E179" i="2"/>
  <c r="E178" i="2"/>
  <c r="E177" i="2"/>
  <c r="E175" i="2"/>
  <c r="E174" i="2"/>
  <c r="E173" i="2"/>
  <c r="BY173" i="2" s="1"/>
  <c r="E172" i="2"/>
  <c r="BY172" i="2" s="1"/>
  <c r="E171" i="2"/>
  <c r="E170" i="2"/>
  <c r="E169" i="2"/>
  <c r="E168" i="2"/>
  <c r="E167" i="2"/>
  <c r="E166" i="2"/>
  <c r="E149" i="2"/>
  <c r="E148" i="2"/>
  <c r="E147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15" i="2"/>
  <c r="E114" i="2"/>
  <c r="E113" i="2"/>
  <c r="E112" i="2"/>
  <c r="E111" i="2"/>
  <c r="E110" i="2"/>
  <c r="E109" i="2"/>
  <c r="E108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80" i="2"/>
  <c r="E79" i="2"/>
  <c r="E78" i="2"/>
  <c r="E77" i="2"/>
  <c r="E76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0" i="2"/>
  <c r="E59" i="2"/>
  <c r="E58" i="2"/>
  <c r="E5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2" i="2"/>
  <c r="E21" i="2"/>
  <c r="E20" i="2"/>
  <c r="E19" i="2"/>
  <c r="E18" i="2"/>
  <c r="E17" i="2"/>
  <c r="E16" i="2"/>
  <c r="E13" i="2"/>
  <c r="E12" i="2"/>
  <c r="E11" i="2"/>
  <c r="E10" i="2"/>
  <c r="E9" i="2"/>
  <c r="E8" i="2"/>
  <c r="F185" i="2"/>
  <c r="G185" i="2"/>
  <c r="I185" i="2"/>
  <c r="J185" i="2"/>
  <c r="L185" i="2"/>
  <c r="M185" i="2"/>
  <c r="O185" i="2"/>
  <c r="P185" i="2"/>
  <c r="R185" i="2"/>
  <c r="S185" i="2"/>
  <c r="U185" i="2"/>
  <c r="V185" i="2"/>
  <c r="AA185" i="2"/>
  <c r="AB185" i="2"/>
  <c r="AD185" i="2"/>
  <c r="AE185" i="2"/>
  <c r="AG185" i="2"/>
  <c r="AH185" i="2"/>
  <c r="AJ185" i="2"/>
  <c r="AK185" i="2"/>
  <c r="AM185" i="2"/>
  <c r="AN185" i="2"/>
  <c r="AP185" i="2"/>
  <c r="AQ185" i="2"/>
  <c r="AS185" i="2"/>
  <c r="AT185" i="2"/>
  <c r="AV185" i="2"/>
  <c r="AW185" i="2"/>
  <c r="AY185" i="2"/>
  <c r="AZ185" i="2"/>
  <c r="BB185" i="2"/>
  <c r="BC185" i="2"/>
  <c r="BE185" i="2"/>
  <c r="BF185" i="2"/>
  <c r="BH185" i="2"/>
  <c r="BI185" i="2"/>
  <c r="BK185" i="2"/>
  <c r="BL185" i="2"/>
  <c r="BN185" i="2"/>
  <c r="BO185" i="2"/>
  <c r="BQ185" i="2"/>
  <c r="BR185" i="2"/>
  <c r="BZ185" i="2"/>
  <c r="CA185" i="2"/>
  <c r="CC185" i="2"/>
  <c r="CD185" i="2"/>
  <c r="CF185" i="2"/>
  <c r="CG185" i="2"/>
  <c r="CI185" i="2"/>
  <c r="CJ185" i="2"/>
  <c r="CL185" i="2"/>
  <c r="CM185" i="2"/>
  <c r="CO185" i="2"/>
  <c r="CP185" i="2"/>
  <c r="F181" i="2"/>
  <c r="G181" i="2"/>
  <c r="I181" i="2"/>
  <c r="J181" i="2"/>
  <c r="L181" i="2"/>
  <c r="M181" i="2"/>
  <c r="O181" i="2"/>
  <c r="P181" i="2"/>
  <c r="R181" i="2"/>
  <c r="S181" i="2"/>
  <c r="U181" i="2"/>
  <c r="V181" i="2"/>
  <c r="X181" i="2"/>
  <c r="Y181" i="2"/>
  <c r="AA181" i="2"/>
  <c r="AB181" i="2"/>
  <c r="AD181" i="2"/>
  <c r="AE181" i="2"/>
  <c r="AG181" i="2"/>
  <c r="AH181" i="2"/>
  <c r="AJ181" i="2"/>
  <c r="AK181" i="2"/>
  <c r="AM181" i="2"/>
  <c r="AN181" i="2"/>
  <c r="AP181" i="2"/>
  <c r="AQ181" i="2"/>
  <c r="AS181" i="2"/>
  <c r="AT181" i="2"/>
  <c r="AV181" i="2"/>
  <c r="AW181" i="2"/>
  <c r="AY181" i="2"/>
  <c r="AZ181" i="2"/>
  <c r="BB181" i="2"/>
  <c r="BC181" i="2"/>
  <c r="BE181" i="2"/>
  <c r="BF181" i="2"/>
  <c r="BH181" i="2"/>
  <c r="BI181" i="2"/>
  <c r="BK181" i="2"/>
  <c r="BL181" i="2"/>
  <c r="BN181" i="2"/>
  <c r="BO181" i="2"/>
  <c r="BQ181" i="2"/>
  <c r="BR181" i="2"/>
  <c r="BZ181" i="2"/>
  <c r="CA181" i="2"/>
  <c r="CC181" i="2"/>
  <c r="CD181" i="2"/>
  <c r="CF181" i="2"/>
  <c r="CG181" i="2"/>
  <c r="CI181" i="2"/>
  <c r="CJ181" i="2"/>
  <c r="CL181" i="2"/>
  <c r="CM181" i="2"/>
  <c r="CO181" i="2"/>
  <c r="CP181" i="2"/>
  <c r="F176" i="2"/>
  <c r="G176" i="2"/>
  <c r="I176" i="2"/>
  <c r="J176" i="2"/>
  <c r="L176" i="2"/>
  <c r="M176" i="2"/>
  <c r="O176" i="2"/>
  <c r="P176" i="2"/>
  <c r="R176" i="2"/>
  <c r="S176" i="2"/>
  <c r="U176" i="2"/>
  <c r="V176" i="2"/>
  <c r="X176" i="2"/>
  <c r="Y176" i="2"/>
  <c r="AA176" i="2"/>
  <c r="AB176" i="2"/>
  <c r="AG176" i="2"/>
  <c r="AH176" i="2"/>
  <c r="AJ176" i="2"/>
  <c r="AK176" i="2"/>
  <c r="AM176" i="2"/>
  <c r="AN176" i="2"/>
  <c r="AP176" i="2"/>
  <c r="AQ176" i="2"/>
  <c r="AS176" i="2"/>
  <c r="AT176" i="2"/>
  <c r="AV176" i="2"/>
  <c r="AW176" i="2"/>
  <c r="AY176" i="2"/>
  <c r="AZ176" i="2"/>
  <c r="BB176" i="2"/>
  <c r="BC176" i="2"/>
  <c r="BE176" i="2"/>
  <c r="BF176" i="2"/>
  <c r="BH176" i="2"/>
  <c r="BI176" i="2"/>
  <c r="BK176" i="2"/>
  <c r="BL176" i="2"/>
  <c r="BN176" i="2"/>
  <c r="BO176" i="2"/>
  <c r="BQ176" i="2"/>
  <c r="BR176" i="2"/>
  <c r="BZ176" i="2"/>
  <c r="CA176" i="2"/>
  <c r="CC176" i="2"/>
  <c r="CD176" i="2"/>
  <c r="CF176" i="2"/>
  <c r="CG176" i="2"/>
  <c r="CI176" i="2"/>
  <c r="CJ176" i="2"/>
  <c r="CL176" i="2"/>
  <c r="CM176" i="2"/>
  <c r="CO176" i="2"/>
  <c r="CP176" i="2"/>
  <c r="F165" i="2"/>
  <c r="G165" i="2"/>
  <c r="I165" i="2"/>
  <c r="J165" i="2"/>
  <c r="L165" i="2"/>
  <c r="M165" i="2"/>
  <c r="O165" i="2"/>
  <c r="P165" i="2"/>
  <c r="R165" i="2"/>
  <c r="S165" i="2"/>
  <c r="U165" i="2"/>
  <c r="V165" i="2"/>
  <c r="X165" i="2"/>
  <c r="Y165" i="2"/>
  <c r="AA165" i="2"/>
  <c r="AB165" i="2"/>
  <c r="AD165" i="2"/>
  <c r="AE165" i="2"/>
  <c r="AG165" i="2"/>
  <c r="AH165" i="2"/>
  <c r="AJ165" i="2"/>
  <c r="AK165" i="2"/>
  <c r="AM165" i="2"/>
  <c r="AN165" i="2"/>
  <c r="AP165" i="2"/>
  <c r="AQ165" i="2"/>
  <c r="AS165" i="2"/>
  <c r="AT165" i="2"/>
  <c r="AV165" i="2"/>
  <c r="AW165" i="2"/>
  <c r="AY165" i="2"/>
  <c r="AZ165" i="2"/>
  <c r="BB165" i="2"/>
  <c r="BC165" i="2"/>
  <c r="BE165" i="2"/>
  <c r="BF165" i="2"/>
  <c r="BH165" i="2"/>
  <c r="BI165" i="2"/>
  <c r="BK165" i="2"/>
  <c r="BL165" i="2"/>
  <c r="BN165" i="2"/>
  <c r="BO165" i="2"/>
  <c r="BQ165" i="2"/>
  <c r="BR165" i="2"/>
  <c r="BZ165" i="2"/>
  <c r="CA165" i="2"/>
  <c r="CC165" i="2"/>
  <c r="CD165" i="2"/>
  <c r="CF165" i="2"/>
  <c r="CG165" i="2"/>
  <c r="CI165" i="2"/>
  <c r="CJ165" i="2"/>
  <c r="CL165" i="2"/>
  <c r="CM165" i="2"/>
  <c r="CO165" i="2"/>
  <c r="CP165" i="2"/>
  <c r="F158" i="2"/>
  <c r="G158" i="2"/>
  <c r="I158" i="2"/>
  <c r="J158" i="2"/>
  <c r="L158" i="2"/>
  <c r="M158" i="2"/>
  <c r="O158" i="2"/>
  <c r="P158" i="2"/>
  <c r="R158" i="2"/>
  <c r="S158" i="2"/>
  <c r="U158" i="2"/>
  <c r="V158" i="2"/>
  <c r="X158" i="2"/>
  <c r="Y158" i="2"/>
  <c r="AA158" i="2"/>
  <c r="AB158" i="2"/>
  <c r="AD158" i="2"/>
  <c r="AE158" i="2"/>
  <c r="AG158" i="2"/>
  <c r="AH158" i="2"/>
  <c r="AJ158" i="2"/>
  <c r="AK158" i="2"/>
  <c r="AM158" i="2"/>
  <c r="AN158" i="2"/>
  <c r="AP158" i="2"/>
  <c r="AQ158" i="2"/>
  <c r="AS158" i="2"/>
  <c r="AT158" i="2"/>
  <c r="AV158" i="2"/>
  <c r="AW158" i="2"/>
  <c r="AY158" i="2"/>
  <c r="AZ158" i="2"/>
  <c r="BB158" i="2"/>
  <c r="BC158" i="2"/>
  <c r="BE158" i="2"/>
  <c r="BF158" i="2"/>
  <c r="BH158" i="2"/>
  <c r="BI158" i="2"/>
  <c r="BK158" i="2"/>
  <c r="BL158" i="2"/>
  <c r="BN158" i="2"/>
  <c r="BO158" i="2"/>
  <c r="BQ158" i="2"/>
  <c r="BR158" i="2"/>
  <c r="BZ158" i="2"/>
  <c r="CA158" i="2"/>
  <c r="CC158" i="2"/>
  <c r="CD158" i="2"/>
  <c r="CF158" i="2"/>
  <c r="CG158" i="2"/>
  <c r="CI158" i="2"/>
  <c r="CJ158" i="2"/>
  <c r="CL158" i="2"/>
  <c r="CM158" i="2"/>
  <c r="CO158" i="2"/>
  <c r="CP158" i="2"/>
  <c r="F150" i="2"/>
  <c r="G150" i="2"/>
  <c r="I150" i="2"/>
  <c r="J150" i="2"/>
  <c r="L150" i="2"/>
  <c r="M150" i="2"/>
  <c r="O150" i="2"/>
  <c r="P150" i="2"/>
  <c r="R150" i="2"/>
  <c r="S150" i="2"/>
  <c r="U150" i="2"/>
  <c r="V150" i="2"/>
  <c r="X150" i="2"/>
  <c r="Y150" i="2"/>
  <c r="AA150" i="2"/>
  <c r="AB150" i="2"/>
  <c r="AD150" i="2"/>
  <c r="AE150" i="2"/>
  <c r="AG150" i="2"/>
  <c r="AH150" i="2"/>
  <c r="AJ150" i="2"/>
  <c r="AK150" i="2"/>
  <c r="AM150" i="2"/>
  <c r="AN150" i="2"/>
  <c r="AP150" i="2"/>
  <c r="AQ150" i="2"/>
  <c r="AS150" i="2"/>
  <c r="AT150" i="2"/>
  <c r="AV150" i="2"/>
  <c r="AW150" i="2"/>
  <c r="AY150" i="2"/>
  <c r="AZ150" i="2"/>
  <c r="BB150" i="2"/>
  <c r="BC150" i="2"/>
  <c r="BE150" i="2"/>
  <c r="BF150" i="2"/>
  <c r="BH150" i="2"/>
  <c r="BI150" i="2"/>
  <c r="BK150" i="2"/>
  <c r="BL150" i="2"/>
  <c r="BN150" i="2"/>
  <c r="BO150" i="2"/>
  <c r="BQ150" i="2"/>
  <c r="BR150" i="2"/>
  <c r="BZ150" i="2"/>
  <c r="CA150" i="2"/>
  <c r="CC150" i="2"/>
  <c r="CD150" i="2"/>
  <c r="CF150" i="2"/>
  <c r="CG150" i="2"/>
  <c r="CI150" i="2"/>
  <c r="CJ150" i="2"/>
  <c r="CL150" i="2"/>
  <c r="CM150" i="2"/>
  <c r="CO150" i="2"/>
  <c r="CP150" i="2"/>
  <c r="F146" i="2"/>
  <c r="G146" i="2"/>
  <c r="I146" i="2"/>
  <c r="J146" i="2"/>
  <c r="L146" i="2"/>
  <c r="M146" i="2"/>
  <c r="O146" i="2"/>
  <c r="P146" i="2"/>
  <c r="R146" i="2"/>
  <c r="S146" i="2"/>
  <c r="U146" i="2"/>
  <c r="V146" i="2"/>
  <c r="X146" i="2"/>
  <c r="Y146" i="2"/>
  <c r="AA146" i="2"/>
  <c r="AB146" i="2"/>
  <c r="AD146" i="2"/>
  <c r="AE146" i="2"/>
  <c r="AG146" i="2"/>
  <c r="AH146" i="2"/>
  <c r="AJ146" i="2"/>
  <c r="AK146" i="2"/>
  <c r="AM146" i="2"/>
  <c r="AN146" i="2"/>
  <c r="AP146" i="2"/>
  <c r="AQ146" i="2"/>
  <c r="AS146" i="2"/>
  <c r="AT146" i="2"/>
  <c r="AV146" i="2"/>
  <c r="AW146" i="2"/>
  <c r="AY146" i="2"/>
  <c r="AZ146" i="2"/>
  <c r="BB146" i="2"/>
  <c r="BC146" i="2"/>
  <c r="BE146" i="2"/>
  <c r="BF146" i="2"/>
  <c r="BH146" i="2"/>
  <c r="BI146" i="2"/>
  <c r="BK146" i="2"/>
  <c r="BL146" i="2"/>
  <c r="BN146" i="2"/>
  <c r="BO146" i="2"/>
  <c r="BQ146" i="2"/>
  <c r="BR146" i="2"/>
  <c r="BZ146" i="2"/>
  <c r="CA146" i="2"/>
  <c r="CC146" i="2"/>
  <c r="CD146" i="2"/>
  <c r="CF146" i="2"/>
  <c r="CG146" i="2"/>
  <c r="CI146" i="2"/>
  <c r="CJ146" i="2"/>
  <c r="CL146" i="2"/>
  <c r="CM146" i="2"/>
  <c r="CO146" i="2"/>
  <c r="CP146" i="2"/>
  <c r="BZ133" i="2"/>
  <c r="CA133" i="2"/>
  <c r="CC133" i="2"/>
  <c r="CD133" i="2"/>
  <c r="CF133" i="2"/>
  <c r="CG133" i="2"/>
  <c r="CI133" i="2"/>
  <c r="CJ133" i="2"/>
  <c r="CL133" i="2"/>
  <c r="CM133" i="2"/>
  <c r="CO133" i="2"/>
  <c r="CP133" i="2"/>
  <c r="BZ117" i="2"/>
  <c r="CA117" i="2"/>
  <c r="CC117" i="2"/>
  <c r="CD117" i="2"/>
  <c r="CF117" i="2"/>
  <c r="CG117" i="2"/>
  <c r="CI117" i="2"/>
  <c r="CJ117" i="2"/>
  <c r="CL117" i="2"/>
  <c r="CM117" i="2"/>
  <c r="CO117" i="2"/>
  <c r="CP117" i="2"/>
  <c r="BZ107" i="2"/>
  <c r="CA107" i="2"/>
  <c r="CC107" i="2"/>
  <c r="CD107" i="2"/>
  <c r="CF107" i="2"/>
  <c r="CG107" i="2"/>
  <c r="CI107" i="2"/>
  <c r="CJ107" i="2"/>
  <c r="CL107" i="2"/>
  <c r="CM107" i="2"/>
  <c r="CO107" i="2"/>
  <c r="CP107" i="2"/>
  <c r="BZ91" i="2"/>
  <c r="CA91" i="2"/>
  <c r="CC91" i="2"/>
  <c r="CD91" i="2"/>
  <c r="CF91" i="2"/>
  <c r="CG91" i="2"/>
  <c r="CI91" i="2"/>
  <c r="CJ91" i="2"/>
  <c r="CL91" i="2"/>
  <c r="CM91" i="2"/>
  <c r="CO91" i="2"/>
  <c r="CP91" i="2"/>
  <c r="BZ81" i="2"/>
  <c r="CA81" i="2"/>
  <c r="CC81" i="2"/>
  <c r="CD81" i="2"/>
  <c r="CF81" i="2"/>
  <c r="CG81" i="2"/>
  <c r="CI81" i="2"/>
  <c r="CJ81" i="2"/>
  <c r="CL81" i="2"/>
  <c r="CM81" i="2"/>
  <c r="CO81" i="2"/>
  <c r="CP81" i="2"/>
  <c r="BZ70" i="2"/>
  <c r="CA70" i="2"/>
  <c r="CC70" i="2"/>
  <c r="CD70" i="2"/>
  <c r="CF70" i="2"/>
  <c r="CG70" i="2"/>
  <c r="CI70" i="2"/>
  <c r="CJ70" i="2"/>
  <c r="CL70" i="2"/>
  <c r="CM70" i="2"/>
  <c r="CO70" i="2"/>
  <c r="CP70" i="2"/>
  <c r="BZ61" i="2"/>
  <c r="CA61" i="2"/>
  <c r="CC61" i="2"/>
  <c r="CD61" i="2"/>
  <c r="CF61" i="2"/>
  <c r="CG61" i="2"/>
  <c r="CI61" i="2"/>
  <c r="CJ61" i="2"/>
  <c r="CL61" i="2"/>
  <c r="CM61" i="2"/>
  <c r="CO61" i="2"/>
  <c r="CP61" i="2"/>
  <c r="BZ56" i="2"/>
  <c r="CA56" i="2"/>
  <c r="CC56" i="2"/>
  <c r="CD56" i="2"/>
  <c r="CF56" i="2"/>
  <c r="CG56" i="2"/>
  <c r="CI56" i="2"/>
  <c r="CJ56" i="2"/>
  <c r="CL56" i="2"/>
  <c r="CM56" i="2"/>
  <c r="CO56" i="2"/>
  <c r="CP56" i="2"/>
  <c r="BZ37" i="2"/>
  <c r="CA37" i="2"/>
  <c r="CC37" i="2"/>
  <c r="CD37" i="2"/>
  <c r="CF37" i="2"/>
  <c r="CG37" i="2"/>
  <c r="CI37" i="2"/>
  <c r="CJ37" i="2"/>
  <c r="CL37" i="2"/>
  <c r="CM37" i="2"/>
  <c r="CO37" i="2"/>
  <c r="CP37" i="2"/>
  <c r="BZ23" i="2"/>
  <c r="CA23" i="2"/>
  <c r="CC23" i="2"/>
  <c r="CD23" i="2"/>
  <c r="CF23" i="2"/>
  <c r="CG23" i="2"/>
  <c r="CI23" i="2"/>
  <c r="CJ23" i="2"/>
  <c r="CL23" i="2"/>
  <c r="CM23" i="2"/>
  <c r="CO23" i="2"/>
  <c r="CP23" i="2"/>
  <c r="BZ14" i="2"/>
  <c r="CA14" i="2"/>
  <c r="CC14" i="2"/>
  <c r="CD14" i="2"/>
  <c r="CF14" i="2"/>
  <c r="CG14" i="2"/>
  <c r="CI14" i="2"/>
  <c r="CJ14" i="2"/>
  <c r="CL14" i="2"/>
  <c r="CM14" i="2"/>
  <c r="CO14" i="2"/>
  <c r="CP14" i="2"/>
  <c r="F133" i="2"/>
  <c r="G133" i="2"/>
  <c r="I133" i="2"/>
  <c r="J133" i="2"/>
  <c r="L133" i="2"/>
  <c r="M133" i="2"/>
  <c r="O133" i="2"/>
  <c r="P133" i="2"/>
  <c r="R133" i="2"/>
  <c r="S133" i="2"/>
  <c r="U133" i="2"/>
  <c r="V133" i="2"/>
  <c r="X133" i="2"/>
  <c r="Y133" i="2"/>
  <c r="AA133" i="2"/>
  <c r="AB133" i="2"/>
  <c r="AD133" i="2"/>
  <c r="AE133" i="2"/>
  <c r="AG133" i="2"/>
  <c r="AH133" i="2"/>
  <c r="AJ133" i="2"/>
  <c r="AK133" i="2"/>
  <c r="AM133" i="2"/>
  <c r="AN133" i="2"/>
  <c r="AP133" i="2"/>
  <c r="AQ133" i="2"/>
  <c r="AS133" i="2"/>
  <c r="AT133" i="2"/>
  <c r="AV133" i="2"/>
  <c r="AW133" i="2"/>
  <c r="AY133" i="2"/>
  <c r="AZ133" i="2"/>
  <c r="BB133" i="2"/>
  <c r="BC133" i="2"/>
  <c r="BE133" i="2"/>
  <c r="BF133" i="2"/>
  <c r="BH133" i="2"/>
  <c r="BI133" i="2"/>
  <c r="BK133" i="2"/>
  <c r="BL133" i="2"/>
  <c r="BN133" i="2"/>
  <c r="BO133" i="2"/>
  <c r="BQ133" i="2"/>
  <c r="BR133" i="2"/>
  <c r="F117" i="2"/>
  <c r="G117" i="2"/>
  <c r="I117" i="2"/>
  <c r="J117" i="2"/>
  <c r="L117" i="2"/>
  <c r="M117" i="2"/>
  <c r="O117" i="2"/>
  <c r="P117" i="2"/>
  <c r="R117" i="2"/>
  <c r="S117" i="2"/>
  <c r="U117" i="2"/>
  <c r="V117" i="2"/>
  <c r="X117" i="2"/>
  <c r="Y117" i="2"/>
  <c r="AA117" i="2"/>
  <c r="AB117" i="2"/>
  <c r="AD117" i="2"/>
  <c r="AE117" i="2"/>
  <c r="AG117" i="2"/>
  <c r="AH117" i="2"/>
  <c r="AJ117" i="2"/>
  <c r="AK117" i="2"/>
  <c r="AM117" i="2"/>
  <c r="AN117" i="2"/>
  <c r="AP117" i="2"/>
  <c r="AQ117" i="2"/>
  <c r="AS117" i="2"/>
  <c r="AT117" i="2"/>
  <c r="AV117" i="2"/>
  <c r="AW117" i="2"/>
  <c r="AY117" i="2"/>
  <c r="AZ117" i="2"/>
  <c r="BB117" i="2"/>
  <c r="BC117" i="2"/>
  <c r="BE117" i="2"/>
  <c r="BF117" i="2"/>
  <c r="BH117" i="2"/>
  <c r="BI117" i="2"/>
  <c r="BK117" i="2"/>
  <c r="BL117" i="2"/>
  <c r="BN117" i="2"/>
  <c r="BO117" i="2"/>
  <c r="BQ117" i="2"/>
  <c r="BR117" i="2"/>
  <c r="F107" i="2"/>
  <c r="G107" i="2"/>
  <c r="I107" i="2"/>
  <c r="J107" i="2"/>
  <c r="L107" i="2"/>
  <c r="M107" i="2"/>
  <c r="O107" i="2"/>
  <c r="P107" i="2"/>
  <c r="R107" i="2"/>
  <c r="S107" i="2"/>
  <c r="U107" i="2"/>
  <c r="V107" i="2"/>
  <c r="X107" i="2"/>
  <c r="Y107" i="2"/>
  <c r="AA107" i="2"/>
  <c r="AB107" i="2"/>
  <c r="AD107" i="2"/>
  <c r="AE107" i="2"/>
  <c r="AG107" i="2"/>
  <c r="AH107" i="2"/>
  <c r="AJ107" i="2"/>
  <c r="AK107" i="2"/>
  <c r="AM107" i="2"/>
  <c r="AN107" i="2"/>
  <c r="AP107" i="2"/>
  <c r="AQ107" i="2"/>
  <c r="AS107" i="2"/>
  <c r="AT107" i="2"/>
  <c r="AV107" i="2"/>
  <c r="AW107" i="2"/>
  <c r="AY107" i="2"/>
  <c r="AZ107" i="2"/>
  <c r="BB107" i="2"/>
  <c r="BC107" i="2"/>
  <c r="BE107" i="2"/>
  <c r="BF107" i="2"/>
  <c r="BH107" i="2"/>
  <c r="BI107" i="2"/>
  <c r="BK107" i="2"/>
  <c r="BL107" i="2"/>
  <c r="BN107" i="2"/>
  <c r="BO107" i="2"/>
  <c r="BQ107" i="2"/>
  <c r="BR107" i="2"/>
  <c r="F91" i="2"/>
  <c r="G91" i="2"/>
  <c r="I91" i="2"/>
  <c r="J91" i="2"/>
  <c r="L91" i="2"/>
  <c r="M91" i="2"/>
  <c r="O91" i="2"/>
  <c r="P91" i="2"/>
  <c r="R91" i="2"/>
  <c r="S91" i="2"/>
  <c r="U91" i="2"/>
  <c r="V91" i="2"/>
  <c r="X91" i="2"/>
  <c r="Y91" i="2"/>
  <c r="AA91" i="2"/>
  <c r="AB91" i="2"/>
  <c r="AD91" i="2"/>
  <c r="AE91" i="2"/>
  <c r="AG91" i="2"/>
  <c r="AH91" i="2"/>
  <c r="AJ91" i="2"/>
  <c r="AK91" i="2"/>
  <c r="AM91" i="2"/>
  <c r="AN91" i="2"/>
  <c r="AP91" i="2"/>
  <c r="AQ91" i="2"/>
  <c r="AS91" i="2"/>
  <c r="AT91" i="2"/>
  <c r="AV91" i="2"/>
  <c r="AW91" i="2"/>
  <c r="AY91" i="2"/>
  <c r="AZ91" i="2"/>
  <c r="BB91" i="2"/>
  <c r="BC91" i="2"/>
  <c r="BE91" i="2"/>
  <c r="BF91" i="2"/>
  <c r="BH91" i="2"/>
  <c r="BI91" i="2"/>
  <c r="BK91" i="2"/>
  <c r="BL91" i="2"/>
  <c r="BN91" i="2"/>
  <c r="BO91" i="2"/>
  <c r="BQ91" i="2"/>
  <c r="BR91" i="2"/>
  <c r="F81" i="2"/>
  <c r="G81" i="2"/>
  <c r="I81" i="2"/>
  <c r="J81" i="2"/>
  <c r="L81" i="2"/>
  <c r="M81" i="2"/>
  <c r="O81" i="2"/>
  <c r="P81" i="2"/>
  <c r="R81" i="2"/>
  <c r="S81" i="2"/>
  <c r="U81" i="2"/>
  <c r="V81" i="2"/>
  <c r="X81" i="2"/>
  <c r="Y81" i="2"/>
  <c r="AA81" i="2"/>
  <c r="AB81" i="2"/>
  <c r="AD81" i="2"/>
  <c r="AE81" i="2"/>
  <c r="AG81" i="2"/>
  <c r="AH81" i="2"/>
  <c r="AJ81" i="2"/>
  <c r="AK81" i="2"/>
  <c r="AM81" i="2"/>
  <c r="AN81" i="2"/>
  <c r="AP81" i="2"/>
  <c r="AQ81" i="2"/>
  <c r="AS81" i="2"/>
  <c r="AT81" i="2"/>
  <c r="AV81" i="2"/>
  <c r="AW81" i="2"/>
  <c r="AY81" i="2"/>
  <c r="AZ81" i="2"/>
  <c r="BB81" i="2"/>
  <c r="BC81" i="2"/>
  <c r="BE81" i="2"/>
  <c r="BF81" i="2"/>
  <c r="BH81" i="2"/>
  <c r="BI81" i="2"/>
  <c r="BK81" i="2"/>
  <c r="BL81" i="2"/>
  <c r="BN81" i="2"/>
  <c r="BO81" i="2"/>
  <c r="BQ81" i="2"/>
  <c r="BR81" i="2"/>
  <c r="F70" i="2"/>
  <c r="G70" i="2"/>
  <c r="I70" i="2"/>
  <c r="J70" i="2"/>
  <c r="L70" i="2"/>
  <c r="M70" i="2"/>
  <c r="O70" i="2"/>
  <c r="P70" i="2"/>
  <c r="R70" i="2"/>
  <c r="S70" i="2"/>
  <c r="U70" i="2"/>
  <c r="V70" i="2"/>
  <c r="X70" i="2"/>
  <c r="Y70" i="2"/>
  <c r="AA70" i="2"/>
  <c r="AB70" i="2"/>
  <c r="AD70" i="2"/>
  <c r="AE70" i="2"/>
  <c r="AG70" i="2"/>
  <c r="AH70" i="2"/>
  <c r="AJ70" i="2"/>
  <c r="AK70" i="2"/>
  <c r="AM70" i="2"/>
  <c r="AN70" i="2"/>
  <c r="AP70" i="2"/>
  <c r="AQ70" i="2"/>
  <c r="AS70" i="2"/>
  <c r="AT70" i="2"/>
  <c r="AV70" i="2"/>
  <c r="AW70" i="2"/>
  <c r="AY70" i="2"/>
  <c r="AZ70" i="2"/>
  <c r="BB70" i="2"/>
  <c r="BC70" i="2"/>
  <c r="BE70" i="2"/>
  <c r="BF70" i="2"/>
  <c r="BH70" i="2"/>
  <c r="BI70" i="2"/>
  <c r="BK70" i="2"/>
  <c r="BL70" i="2"/>
  <c r="BN70" i="2"/>
  <c r="BO70" i="2"/>
  <c r="BQ70" i="2"/>
  <c r="BR70" i="2"/>
  <c r="F61" i="2"/>
  <c r="G61" i="2"/>
  <c r="I61" i="2"/>
  <c r="J61" i="2"/>
  <c r="L61" i="2"/>
  <c r="M61" i="2"/>
  <c r="O61" i="2"/>
  <c r="P61" i="2"/>
  <c r="R61" i="2"/>
  <c r="S61" i="2"/>
  <c r="U61" i="2"/>
  <c r="V61" i="2"/>
  <c r="X61" i="2"/>
  <c r="Y61" i="2"/>
  <c r="AA61" i="2"/>
  <c r="AB61" i="2"/>
  <c r="AD61" i="2"/>
  <c r="AE61" i="2"/>
  <c r="AG61" i="2"/>
  <c r="AH61" i="2"/>
  <c r="AJ61" i="2"/>
  <c r="AK61" i="2"/>
  <c r="AM61" i="2"/>
  <c r="AN61" i="2"/>
  <c r="AP61" i="2"/>
  <c r="AQ61" i="2"/>
  <c r="AS61" i="2"/>
  <c r="AT61" i="2"/>
  <c r="AV61" i="2"/>
  <c r="AW61" i="2"/>
  <c r="AY61" i="2"/>
  <c r="AZ61" i="2"/>
  <c r="BB61" i="2"/>
  <c r="BC61" i="2"/>
  <c r="BE61" i="2"/>
  <c r="BF61" i="2"/>
  <c r="BH61" i="2"/>
  <c r="BI61" i="2"/>
  <c r="BK61" i="2"/>
  <c r="BL61" i="2"/>
  <c r="BN61" i="2"/>
  <c r="BO61" i="2"/>
  <c r="BQ61" i="2"/>
  <c r="BR61" i="2"/>
  <c r="F56" i="2"/>
  <c r="G56" i="2"/>
  <c r="I56" i="2"/>
  <c r="J56" i="2"/>
  <c r="L56" i="2"/>
  <c r="M56" i="2"/>
  <c r="O56" i="2"/>
  <c r="P56" i="2"/>
  <c r="R56" i="2"/>
  <c r="S56" i="2"/>
  <c r="U56" i="2"/>
  <c r="V56" i="2"/>
  <c r="X56" i="2"/>
  <c r="Y56" i="2"/>
  <c r="AA56" i="2"/>
  <c r="AB56" i="2"/>
  <c r="AD56" i="2"/>
  <c r="AE56" i="2"/>
  <c r="AG56" i="2"/>
  <c r="AH56" i="2"/>
  <c r="AJ56" i="2"/>
  <c r="AK56" i="2"/>
  <c r="AM56" i="2"/>
  <c r="AN56" i="2"/>
  <c r="AP56" i="2"/>
  <c r="AQ56" i="2"/>
  <c r="AS56" i="2"/>
  <c r="AT56" i="2"/>
  <c r="AV56" i="2"/>
  <c r="AW56" i="2"/>
  <c r="AY56" i="2"/>
  <c r="AZ56" i="2"/>
  <c r="BB56" i="2"/>
  <c r="BC56" i="2"/>
  <c r="BE56" i="2"/>
  <c r="BF56" i="2"/>
  <c r="BH56" i="2"/>
  <c r="BI56" i="2"/>
  <c r="BK56" i="2"/>
  <c r="BL56" i="2"/>
  <c r="BN56" i="2"/>
  <c r="BO56" i="2"/>
  <c r="BQ56" i="2"/>
  <c r="BR56" i="2"/>
  <c r="F49" i="2"/>
  <c r="G49" i="2"/>
  <c r="I49" i="2"/>
  <c r="J49" i="2"/>
  <c r="L49" i="2"/>
  <c r="M49" i="2"/>
  <c r="O49" i="2"/>
  <c r="P49" i="2"/>
  <c r="T49" i="2"/>
  <c r="U49" i="2"/>
  <c r="V49" i="2"/>
  <c r="X49" i="2"/>
  <c r="Y49" i="2"/>
  <c r="AA49" i="2"/>
  <c r="AB49" i="2"/>
  <c r="AD49" i="2"/>
  <c r="AE49" i="2"/>
  <c r="AG49" i="2"/>
  <c r="AH49" i="2"/>
  <c r="AJ49" i="2"/>
  <c r="AK49" i="2"/>
  <c r="AM49" i="2"/>
  <c r="AN49" i="2"/>
  <c r="AP49" i="2"/>
  <c r="AQ49" i="2"/>
  <c r="AS49" i="2"/>
  <c r="AT49" i="2"/>
  <c r="AV49" i="2"/>
  <c r="AW49" i="2"/>
  <c r="AY49" i="2"/>
  <c r="AZ49" i="2"/>
  <c r="BB49" i="2"/>
  <c r="BC49" i="2"/>
  <c r="BE49" i="2"/>
  <c r="BF49" i="2"/>
  <c r="BH49" i="2"/>
  <c r="BI49" i="2"/>
  <c r="BK49" i="2"/>
  <c r="BL49" i="2"/>
  <c r="BN49" i="2"/>
  <c r="BO49" i="2"/>
  <c r="BQ49" i="2"/>
  <c r="BR49" i="2"/>
  <c r="F37" i="2"/>
  <c r="G37" i="2"/>
  <c r="I37" i="2"/>
  <c r="J37" i="2"/>
  <c r="L37" i="2"/>
  <c r="M37" i="2"/>
  <c r="O37" i="2"/>
  <c r="P37" i="2"/>
  <c r="R37" i="2"/>
  <c r="S37" i="2"/>
  <c r="U37" i="2"/>
  <c r="V37" i="2"/>
  <c r="X37" i="2"/>
  <c r="Y37" i="2"/>
  <c r="AA37" i="2"/>
  <c r="AB37" i="2"/>
  <c r="AD37" i="2"/>
  <c r="AE37" i="2"/>
  <c r="AG37" i="2"/>
  <c r="AH37" i="2"/>
  <c r="AJ37" i="2"/>
  <c r="AK37" i="2"/>
  <c r="AM37" i="2"/>
  <c r="AN37" i="2"/>
  <c r="AP37" i="2"/>
  <c r="AQ37" i="2"/>
  <c r="AS37" i="2"/>
  <c r="AT37" i="2"/>
  <c r="AV37" i="2"/>
  <c r="AW37" i="2"/>
  <c r="AY37" i="2"/>
  <c r="AZ37" i="2"/>
  <c r="BB37" i="2"/>
  <c r="BC37" i="2"/>
  <c r="BE37" i="2"/>
  <c r="BF37" i="2"/>
  <c r="BJ37" i="2"/>
  <c r="BK37" i="2"/>
  <c r="BL37" i="2"/>
  <c r="BN37" i="2"/>
  <c r="BO37" i="2"/>
  <c r="F23" i="2"/>
  <c r="G23" i="2"/>
  <c r="I23" i="2"/>
  <c r="J23" i="2"/>
  <c r="L23" i="2"/>
  <c r="M23" i="2"/>
  <c r="O23" i="2"/>
  <c r="P23" i="2"/>
  <c r="R23" i="2"/>
  <c r="S23" i="2"/>
  <c r="U23" i="2"/>
  <c r="V23" i="2"/>
  <c r="X23" i="2"/>
  <c r="Y23" i="2"/>
  <c r="AA23" i="2"/>
  <c r="AB23" i="2"/>
  <c r="AD23" i="2"/>
  <c r="AE23" i="2"/>
  <c r="AG23" i="2"/>
  <c r="AH23" i="2"/>
  <c r="AJ23" i="2"/>
  <c r="AK23" i="2"/>
  <c r="AM23" i="2"/>
  <c r="AN23" i="2"/>
  <c r="AP23" i="2"/>
  <c r="AQ23" i="2"/>
  <c r="AS23" i="2"/>
  <c r="AT23" i="2"/>
  <c r="AV23" i="2"/>
  <c r="AW23" i="2"/>
  <c r="AY23" i="2"/>
  <c r="AZ23" i="2"/>
  <c r="BB23" i="2"/>
  <c r="BC23" i="2"/>
  <c r="BE23" i="2"/>
  <c r="BF23" i="2"/>
  <c r="BH23" i="2"/>
  <c r="BI23" i="2"/>
  <c r="BK23" i="2"/>
  <c r="BL23" i="2"/>
  <c r="BN23" i="2"/>
  <c r="BO23" i="2"/>
  <c r="BQ23" i="2"/>
  <c r="BR23" i="2"/>
  <c r="F14" i="2"/>
  <c r="G14" i="2"/>
  <c r="I14" i="2"/>
  <c r="J14" i="2"/>
  <c r="L14" i="2"/>
  <c r="M14" i="2"/>
  <c r="O14" i="2"/>
  <c r="P14" i="2"/>
  <c r="R14" i="2"/>
  <c r="S14" i="2"/>
  <c r="U14" i="2"/>
  <c r="V14" i="2"/>
  <c r="X14" i="2"/>
  <c r="Y14" i="2"/>
  <c r="AA14" i="2"/>
  <c r="AB14" i="2"/>
  <c r="AD14" i="2"/>
  <c r="AE14" i="2"/>
  <c r="AG14" i="2"/>
  <c r="AH14" i="2"/>
  <c r="AJ14" i="2"/>
  <c r="AK14" i="2"/>
  <c r="AM14" i="2"/>
  <c r="AN14" i="2"/>
  <c r="AP14" i="2"/>
  <c r="AQ14" i="2"/>
  <c r="AS14" i="2"/>
  <c r="AT14" i="2"/>
  <c r="AV14" i="2"/>
  <c r="AW14" i="2"/>
  <c r="AY14" i="2"/>
  <c r="AZ14" i="2"/>
  <c r="BB14" i="2"/>
  <c r="BC14" i="2"/>
  <c r="BE14" i="2"/>
  <c r="BF14" i="2"/>
  <c r="BH14" i="2"/>
  <c r="BI14" i="2"/>
  <c r="BK14" i="2"/>
  <c r="BL14" i="2"/>
  <c r="BN14" i="2"/>
  <c r="BO14" i="2"/>
  <c r="BQ14" i="2"/>
  <c r="BR14" i="2"/>
  <c r="D185" i="2"/>
  <c r="C185" i="2"/>
  <c r="D181" i="2"/>
  <c r="C181" i="2"/>
  <c r="D176" i="2"/>
  <c r="C176" i="2"/>
  <c r="D165" i="2"/>
  <c r="C165" i="2"/>
  <c r="E158" i="2"/>
  <c r="D150" i="2"/>
  <c r="C150" i="2"/>
  <c r="D146" i="2"/>
  <c r="C146" i="2"/>
  <c r="D133" i="2"/>
  <c r="C133" i="2"/>
  <c r="D117" i="2"/>
  <c r="C117" i="2"/>
  <c r="D107" i="2"/>
  <c r="C107" i="2"/>
  <c r="C91" i="2"/>
  <c r="D91" i="2"/>
  <c r="D81" i="2"/>
  <c r="C81" i="2"/>
  <c r="D70" i="2"/>
  <c r="C70" i="2"/>
  <c r="D61" i="2"/>
  <c r="C61" i="2"/>
  <c r="D56" i="2"/>
  <c r="C56" i="2"/>
  <c r="D49" i="2"/>
  <c r="C49" i="2"/>
  <c r="D37" i="2"/>
  <c r="C37" i="2"/>
  <c r="D23" i="2"/>
  <c r="C23" i="2"/>
  <c r="D14" i="2"/>
  <c r="C14" i="2"/>
  <c r="AL158" i="2" l="1"/>
  <c r="AE176" i="2"/>
  <c r="BX62" i="2"/>
  <c r="BY62" i="2" s="1"/>
  <c r="BX66" i="2"/>
  <c r="BY66" i="2" s="1"/>
  <c r="E70" i="2"/>
  <c r="AL176" i="2"/>
  <c r="BM176" i="2"/>
  <c r="AI181" i="2"/>
  <c r="AO49" i="2"/>
  <c r="BM81" i="2"/>
  <c r="BM49" i="2"/>
  <c r="BS14" i="2"/>
  <c r="BG14" i="2"/>
  <c r="Q23" i="2"/>
  <c r="K23" i="2"/>
  <c r="BS37" i="2"/>
  <c r="H49" i="2"/>
  <c r="AF56" i="2"/>
  <c r="T56" i="2"/>
  <c r="N56" i="2"/>
  <c r="H56" i="2"/>
  <c r="BP61" i="2"/>
  <c r="BJ61" i="2"/>
  <c r="BD61" i="2"/>
  <c r="AX61" i="2"/>
  <c r="AR61" i="2"/>
  <c r="N61" i="2"/>
  <c r="H61" i="2"/>
  <c r="AR70" i="2"/>
  <c r="H70" i="2"/>
  <c r="BJ81" i="2"/>
  <c r="BD81" i="2"/>
  <c r="AL81" i="2"/>
  <c r="AF81" i="2"/>
  <c r="Z81" i="2"/>
  <c r="Z91" i="2"/>
  <c r="T91" i="2"/>
  <c r="N91" i="2"/>
  <c r="BD117" i="2"/>
  <c r="Z117" i="2"/>
  <c r="CH56" i="2"/>
  <c r="CB56" i="2"/>
  <c r="CN61" i="2"/>
  <c r="CB61" i="2"/>
  <c r="CH70" i="2"/>
  <c r="CB70" i="2"/>
  <c r="CH91" i="2"/>
  <c r="CH117" i="2"/>
  <c r="CB117" i="2"/>
  <c r="CN133" i="2"/>
  <c r="CN146" i="2"/>
  <c r="CB146" i="2"/>
  <c r="BD146" i="2"/>
  <c r="AR146" i="2"/>
  <c r="H146" i="2"/>
  <c r="BP150" i="2"/>
  <c r="H150" i="2"/>
  <c r="CN165" i="2"/>
  <c r="CH165" i="2"/>
  <c r="CB165" i="2"/>
  <c r="BP165" i="2"/>
  <c r="BJ165" i="2"/>
  <c r="BD165" i="2"/>
  <c r="AX165" i="2"/>
  <c r="AL165" i="2"/>
  <c r="Z165" i="2"/>
  <c r="CB176" i="2"/>
  <c r="Z181" i="2"/>
  <c r="N181" i="2"/>
  <c r="H181" i="2"/>
  <c r="CN185" i="2"/>
  <c r="CH185" i="2"/>
  <c r="BJ185" i="2"/>
  <c r="AX185" i="2"/>
  <c r="AL185" i="2"/>
  <c r="K185" i="2"/>
  <c r="AU49" i="2"/>
  <c r="BM14" i="2"/>
  <c r="AC14" i="2"/>
  <c r="Q14" i="2"/>
  <c r="AK186" i="2"/>
  <c r="BD37" i="2"/>
  <c r="AX37" i="2"/>
  <c r="AL37" i="2"/>
  <c r="AF37" i="2"/>
  <c r="T37" i="2"/>
  <c r="BJ49" i="2"/>
  <c r="AR49" i="2"/>
  <c r="AL49" i="2"/>
  <c r="BG56" i="2"/>
  <c r="BM107" i="2"/>
  <c r="AO117" i="2"/>
  <c r="Q133" i="2"/>
  <c r="CK14" i="2"/>
  <c r="CK56" i="2"/>
  <c r="CE117" i="2"/>
  <c r="CK165" i="2"/>
  <c r="AU176" i="2"/>
  <c r="CE181" i="2"/>
  <c r="AC185" i="2"/>
  <c r="BW44" i="2"/>
  <c r="CS44" i="2"/>
  <c r="CT44" i="2" s="1"/>
  <c r="AJ186" i="2"/>
  <c r="BP23" i="2"/>
  <c r="AX23" i="2"/>
  <c r="AF23" i="2"/>
  <c r="T23" i="2"/>
  <c r="AO56" i="2"/>
  <c r="Q56" i="2"/>
  <c r="BA81" i="2"/>
  <c r="W81" i="2"/>
  <c r="AI91" i="2"/>
  <c r="AU107" i="2"/>
  <c r="AI107" i="2"/>
  <c r="AI133" i="2"/>
  <c r="CQ14" i="2"/>
  <c r="CE14" i="2"/>
  <c r="CE91" i="2"/>
  <c r="CE107" i="2"/>
  <c r="CQ146" i="2"/>
  <c r="CE146" i="2"/>
  <c r="BA146" i="2"/>
  <c r="AO150" i="2"/>
  <c r="BA165" i="2"/>
  <c r="AC165" i="2"/>
  <c r="CE176" i="2"/>
  <c r="CK181" i="2"/>
  <c r="BM181" i="2"/>
  <c r="H185" i="2"/>
  <c r="AN186" i="2"/>
  <c r="W14" i="2"/>
  <c r="AI37" i="2"/>
  <c r="W37" i="2"/>
  <c r="BG49" i="2"/>
  <c r="BA49" i="2"/>
  <c r="AI49" i="2"/>
  <c r="W49" i="2"/>
  <c r="AX56" i="2"/>
  <c r="N70" i="2"/>
  <c r="AX133" i="2"/>
  <c r="CH14" i="2"/>
  <c r="CH37" i="2"/>
  <c r="CB37" i="2"/>
  <c r="CN56" i="2"/>
  <c r="CB91" i="2"/>
  <c r="CH150" i="2"/>
  <c r="N176" i="2"/>
  <c r="BJ23" i="2"/>
  <c r="AC56" i="2"/>
  <c r="K56" i="2"/>
  <c r="BG61" i="2"/>
  <c r="BG81" i="2"/>
  <c r="AO81" i="2"/>
  <c r="AC81" i="2"/>
  <c r="Q81" i="2"/>
  <c r="K91" i="2"/>
  <c r="BA107" i="2"/>
  <c r="AC107" i="2"/>
  <c r="Q107" i="2"/>
  <c r="AC117" i="2"/>
  <c r="AO133" i="2"/>
  <c r="AC133" i="2"/>
  <c r="CQ23" i="2"/>
  <c r="CE37" i="2"/>
  <c r="CK91" i="2"/>
  <c r="CK146" i="2"/>
  <c r="BS146" i="2"/>
  <c r="AU146" i="2"/>
  <c r="AI146" i="2"/>
  <c r="CE150" i="2"/>
  <c r="AI150" i="2"/>
  <c r="Q150" i="2"/>
  <c r="AC158" i="2"/>
  <c r="BG165" i="2"/>
  <c r="AU165" i="2"/>
  <c r="AI165" i="2"/>
  <c r="Q165" i="2"/>
  <c r="CK176" i="2"/>
  <c r="BS176" i="2"/>
  <c r="BG176" i="2"/>
  <c r="E61" i="2"/>
  <c r="AO14" i="2"/>
  <c r="AM186" i="2"/>
  <c r="H37" i="2"/>
  <c r="AR176" i="2"/>
  <c r="BD133" i="2"/>
  <c r="AR133" i="2"/>
  <c r="T133" i="2"/>
  <c r="N133" i="2"/>
  <c r="H133" i="2"/>
  <c r="BD150" i="2"/>
  <c r="AF150" i="2"/>
  <c r="CK37" i="2"/>
  <c r="CQ37" i="2"/>
  <c r="CN37" i="2"/>
  <c r="BM37" i="2"/>
  <c r="AU37" i="2"/>
  <c r="AR37" i="2"/>
  <c r="E37" i="2"/>
  <c r="CN150" i="2"/>
  <c r="CH158" i="2"/>
  <c r="AR158" i="2"/>
  <c r="CH181" i="2"/>
  <c r="CB181" i="2"/>
  <c r="BP181" i="2"/>
  <c r="BA181" i="2"/>
  <c r="AR181" i="2"/>
  <c r="AL181" i="2"/>
  <c r="BA23" i="2"/>
  <c r="AO23" i="2"/>
  <c r="AC23" i="2"/>
  <c r="BX16" i="2"/>
  <c r="BY16" i="2" s="1"/>
  <c r="BX20" i="2"/>
  <c r="BY20" i="2" s="1"/>
  <c r="H23" i="2"/>
  <c r="CE61" i="2"/>
  <c r="BS61" i="2"/>
  <c r="AU61" i="2"/>
  <c r="AI61" i="2"/>
  <c r="AF61" i="2"/>
  <c r="BX59" i="2"/>
  <c r="BY59" i="2" s="1"/>
  <c r="CK185" i="2"/>
  <c r="CE185" i="2"/>
  <c r="BS185" i="2"/>
  <c r="N185" i="2"/>
  <c r="E185" i="2"/>
  <c r="AU91" i="2"/>
  <c r="W91" i="2"/>
  <c r="Q91" i="2"/>
  <c r="CH176" i="2"/>
  <c r="AI176" i="2"/>
  <c r="Q176" i="2"/>
  <c r="CN70" i="2"/>
  <c r="W70" i="2"/>
  <c r="K70" i="2"/>
  <c r="CQ165" i="2"/>
  <c r="BS165" i="2"/>
  <c r="H165" i="2"/>
  <c r="CN107" i="2"/>
  <c r="CH107" i="2"/>
  <c r="BX92" i="2"/>
  <c r="BY92" i="2" s="1"/>
  <c r="BJ107" i="2"/>
  <c r="AF107" i="2"/>
  <c r="W107" i="2"/>
  <c r="T107" i="2"/>
  <c r="N107" i="2"/>
  <c r="CB14" i="2"/>
  <c r="BP14" i="2"/>
  <c r="Z14" i="2"/>
  <c r="T14" i="2"/>
  <c r="CK117" i="2"/>
  <c r="W117" i="2"/>
  <c r="T117" i="2"/>
  <c r="N117" i="2"/>
  <c r="AI56" i="2"/>
  <c r="W56" i="2"/>
  <c r="CE81" i="2"/>
  <c r="AI81" i="2"/>
  <c r="T81" i="2"/>
  <c r="N81" i="2"/>
  <c r="AX49" i="2"/>
  <c r="AF49" i="2"/>
  <c r="Z49" i="2"/>
  <c r="Q49" i="2"/>
  <c r="BM146" i="2"/>
  <c r="AF146" i="2"/>
  <c r="Q146" i="2"/>
  <c r="CQ176" i="2"/>
  <c r="CQ181" i="2"/>
  <c r="CQ185" i="2"/>
  <c r="CN176" i="2"/>
  <c r="CN181" i="2"/>
  <c r="CE165" i="2"/>
  <c r="CB185" i="2"/>
  <c r="BS181" i="2"/>
  <c r="BP176" i="2"/>
  <c r="BM165" i="2"/>
  <c r="AX181" i="2"/>
  <c r="AU181" i="2"/>
  <c r="AR165" i="2"/>
  <c r="AI185" i="2"/>
  <c r="BX161" i="2"/>
  <c r="BY161" i="2" s="1"/>
  <c r="AF165" i="2"/>
  <c r="AF181" i="2"/>
  <c r="AF185" i="2"/>
  <c r="AC181" i="2"/>
  <c r="CQ150" i="2"/>
  <c r="CK150" i="2"/>
  <c r="CB150" i="2"/>
  <c r="BS150" i="2"/>
  <c r="BJ150" i="2"/>
  <c r="AX150" i="2"/>
  <c r="AR150" i="2"/>
  <c r="CH146" i="2"/>
  <c r="BP146" i="2"/>
  <c r="BJ146" i="2"/>
  <c r="BG146" i="2"/>
  <c r="AX146" i="2"/>
  <c r="AO146" i="2"/>
  <c r="AL146" i="2"/>
  <c r="AC146" i="2"/>
  <c r="CQ133" i="2"/>
  <c r="CK133" i="2"/>
  <c r="CH133" i="2"/>
  <c r="CE133" i="2"/>
  <c r="CB133" i="2"/>
  <c r="BS133" i="2"/>
  <c r="BP133" i="2"/>
  <c r="BM133" i="2"/>
  <c r="BJ133" i="2"/>
  <c r="BG133" i="2"/>
  <c r="BA133" i="2"/>
  <c r="AF133" i="2"/>
  <c r="Z133" i="2"/>
  <c r="CQ117" i="2"/>
  <c r="CN117" i="2"/>
  <c r="BS117" i="2"/>
  <c r="BP117" i="2"/>
  <c r="AU117" i="2"/>
  <c r="AI117" i="2"/>
  <c r="CQ107" i="2"/>
  <c r="CK107" i="2"/>
  <c r="CB107" i="2"/>
  <c r="BS107" i="2"/>
  <c r="BP107" i="2"/>
  <c r="BG107" i="2"/>
  <c r="BD107" i="2"/>
  <c r="AX107" i="2"/>
  <c r="AR107" i="2"/>
  <c r="Z107" i="2"/>
  <c r="AF117" i="2"/>
  <c r="CQ91" i="2"/>
  <c r="CN91" i="2"/>
  <c r="BS91" i="2"/>
  <c r="BP91" i="2"/>
  <c r="BM91" i="2"/>
  <c r="BJ91" i="2"/>
  <c r="BA91" i="2"/>
  <c r="AX91" i="2"/>
  <c r="AR91" i="2"/>
  <c r="AF91" i="2"/>
  <c r="CQ81" i="2"/>
  <c r="CN81" i="2"/>
  <c r="CK81" i="2"/>
  <c r="CH81" i="2"/>
  <c r="CB81" i="2"/>
  <c r="BS81" i="2"/>
  <c r="AX81" i="2"/>
  <c r="AU81" i="2"/>
  <c r="AR81" i="2"/>
  <c r="CQ70" i="2"/>
  <c r="CK70" i="2"/>
  <c r="CE70" i="2"/>
  <c r="BS70" i="2"/>
  <c r="BP70" i="2"/>
  <c r="BM70" i="2"/>
  <c r="BJ70" i="2"/>
  <c r="BG70" i="2"/>
  <c r="BD70" i="2"/>
  <c r="BA70" i="2"/>
  <c r="AX70" i="2"/>
  <c r="AU70" i="2"/>
  <c r="AO70" i="2"/>
  <c r="AL70" i="2"/>
  <c r="AI70" i="2"/>
  <c r="AF70" i="2"/>
  <c r="AC70" i="2"/>
  <c r="Z70" i="2"/>
  <c r="W150" i="2"/>
  <c r="W176" i="2"/>
  <c r="W185" i="2"/>
  <c r="T185" i="2"/>
  <c r="Q185" i="2"/>
  <c r="BU184" i="2"/>
  <c r="W181" i="2"/>
  <c r="T181" i="2"/>
  <c r="T176" i="2"/>
  <c r="W165" i="2"/>
  <c r="T165" i="2"/>
  <c r="N165" i="2"/>
  <c r="T150" i="2"/>
  <c r="N150" i="2"/>
  <c r="Z146" i="2"/>
  <c r="W146" i="2"/>
  <c r="N146" i="2"/>
  <c r="T146" i="2"/>
  <c r="W133" i="2"/>
  <c r="K133" i="2"/>
  <c r="K117" i="2"/>
  <c r="H117" i="2"/>
  <c r="H107" i="2"/>
  <c r="H81" i="2"/>
  <c r="H91" i="2"/>
  <c r="BW80" i="2"/>
  <c r="K81" i="2"/>
  <c r="T70" i="2"/>
  <c r="BX64" i="2"/>
  <c r="BY64" i="2" s="1"/>
  <c r="BX68" i="2"/>
  <c r="BY68" i="2" s="1"/>
  <c r="CS67" i="2"/>
  <c r="CT67" i="2" s="1"/>
  <c r="CQ61" i="2"/>
  <c r="AC61" i="2"/>
  <c r="W61" i="2"/>
  <c r="CQ56" i="2"/>
  <c r="CE56" i="2"/>
  <c r="BS56" i="2"/>
  <c r="BP56" i="2"/>
  <c r="BM56" i="2"/>
  <c r="BJ56" i="2"/>
  <c r="BD56" i="2"/>
  <c r="BA56" i="2"/>
  <c r="BY52" i="2"/>
  <c r="AU56" i="2"/>
  <c r="AR56" i="2"/>
  <c r="BX51" i="2"/>
  <c r="BY51" i="2" s="1"/>
  <c r="BS49" i="2"/>
  <c r="BP49" i="2"/>
  <c r="BD49" i="2"/>
  <c r="AC49" i="2"/>
  <c r="N49" i="2"/>
  <c r="BP37" i="2"/>
  <c r="BA37" i="2"/>
  <c r="Q37" i="2"/>
  <c r="N37" i="2"/>
  <c r="N23" i="2"/>
  <c r="CN23" i="2"/>
  <c r="CK23" i="2"/>
  <c r="CH23" i="2"/>
  <c r="CE23" i="2"/>
  <c r="CB23" i="2"/>
  <c r="BS23" i="2"/>
  <c r="BM23" i="2"/>
  <c r="BG23" i="2"/>
  <c r="BD23" i="2"/>
  <c r="AU23" i="2"/>
  <c r="AR23" i="2"/>
  <c r="AI23" i="2"/>
  <c r="Z23" i="2"/>
  <c r="CT17" i="2"/>
  <c r="W23" i="2"/>
  <c r="CT21" i="2"/>
  <c r="CN14" i="2"/>
  <c r="BJ14" i="2"/>
  <c r="AU14" i="2"/>
  <c r="AR14" i="2"/>
  <c r="AI14" i="2"/>
  <c r="AF14" i="2"/>
  <c r="N14" i="2"/>
  <c r="E56" i="2"/>
  <c r="H176" i="2"/>
  <c r="AC37" i="2"/>
  <c r="Z37" i="2"/>
  <c r="Z56" i="2"/>
  <c r="AC91" i="2"/>
  <c r="Z158" i="2"/>
  <c r="Z176" i="2"/>
  <c r="AC176" i="2"/>
  <c r="AD176" i="2" s="1"/>
  <c r="AF176" i="2" s="1"/>
  <c r="AL150" i="2"/>
  <c r="AL117" i="2"/>
  <c r="AL107" i="2"/>
  <c r="AL91" i="2"/>
  <c r="AL56" i="2"/>
  <c r="AL23" i="2"/>
  <c r="AL14" i="2"/>
  <c r="BA14" i="2"/>
  <c r="AX14" i="2"/>
  <c r="CT18" i="2"/>
  <c r="CT22" i="2"/>
  <c r="AO37" i="2"/>
  <c r="AO91" i="2"/>
  <c r="BX96" i="2"/>
  <c r="BY96" i="2" s="1"/>
  <c r="BX100" i="2"/>
  <c r="BY100" i="2" s="1"/>
  <c r="BX104" i="2"/>
  <c r="BY104" i="2" s="1"/>
  <c r="AO107" i="2"/>
  <c r="BA117" i="2"/>
  <c r="AX117" i="2"/>
  <c r="AR117" i="2"/>
  <c r="AU150" i="2"/>
  <c r="AO158" i="2"/>
  <c r="BX160" i="2"/>
  <c r="BY160" i="2" s="1"/>
  <c r="BX164" i="2"/>
  <c r="BY164" i="2" s="1"/>
  <c r="AO165" i="2"/>
  <c r="AO181" i="2"/>
  <c r="AO176" i="2"/>
  <c r="BJ181" i="2"/>
  <c r="BG181" i="2"/>
  <c r="BD181" i="2"/>
  <c r="BJ176" i="2"/>
  <c r="BD176" i="2"/>
  <c r="BA176" i="2"/>
  <c r="AX176" i="2"/>
  <c r="BA150" i="2"/>
  <c r="BG150" i="2"/>
  <c r="BM150" i="2"/>
  <c r="BG158" i="2"/>
  <c r="BM117" i="2"/>
  <c r="BJ117" i="2"/>
  <c r="CT109" i="2"/>
  <c r="CT113" i="2"/>
  <c r="BG117" i="2"/>
  <c r="BG91" i="2"/>
  <c r="BD91" i="2"/>
  <c r="BG37" i="2"/>
  <c r="BD14" i="2"/>
  <c r="AU133" i="2"/>
  <c r="BW118" i="2"/>
  <c r="AL133" i="2"/>
  <c r="BW127" i="2"/>
  <c r="CS119" i="2"/>
  <c r="CT119" i="2" s="1"/>
  <c r="CT127" i="2"/>
  <c r="CT131" i="2"/>
  <c r="BW131" i="2"/>
  <c r="CS130" i="2"/>
  <c r="BV133" i="2"/>
  <c r="CS133" i="2" s="1"/>
  <c r="BW126" i="2"/>
  <c r="BW123" i="2"/>
  <c r="CT123" i="2"/>
  <c r="CS122" i="2"/>
  <c r="BU123" i="2"/>
  <c r="BX131" i="2"/>
  <c r="BY131" i="2" s="1"/>
  <c r="BX120" i="2"/>
  <c r="BY120" i="2" s="1"/>
  <c r="BX124" i="2"/>
  <c r="BY124" i="2" s="1"/>
  <c r="BX128" i="2"/>
  <c r="BY128" i="2" s="1"/>
  <c r="BX132" i="2"/>
  <c r="BY132" i="2" s="1"/>
  <c r="BU127" i="2"/>
  <c r="BX119" i="2"/>
  <c r="BY119" i="2" s="1"/>
  <c r="BX121" i="2"/>
  <c r="BY121" i="2" s="1"/>
  <c r="BX125" i="2"/>
  <c r="BY125" i="2" s="1"/>
  <c r="BX129" i="2"/>
  <c r="BY129" i="2" s="1"/>
  <c r="BU131" i="2"/>
  <c r="BX123" i="2"/>
  <c r="BY123" i="2" s="1"/>
  <c r="BX118" i="2"/>
  <c r="BY118" i="2" s="1"/>
  <c r="BX122" i="2"/>
  <c r="BY122" i="2" s="1"/>
  <c r="BX126" i="2"/>
  <c r="BY126" i="2" s="1"/>
  <c r="BX130" i="2"/>
  <c r="BY130" i="2" s="1"/>
  <c r="BU119" i="2"/>
  <c r="BX127" i="2"/>
  <c r="BY127" i="2" s="1"/>
  <c r="CR120" i="2"/>
  <c r="CT120" i="2" s="1"/>
  <c r="CR124" i="2"/>
  <c r="CT124" i="2" s="1"/>
  <c r="CR128" i="2"/>
  <c r="CT128" i="2" s="1"/>
  <c r="CR132" i="2"/>
  <c r="CT132" i="2" s="1"/>
  <c r="BT133" i="2"/>
  <c r="BU133" i="2" s="1"/>
  <c r="BU120" i="2"/>
  <c r="BU124" i="2"/>
  <c r="BU128" i="2"/>
  <c r="BU132" i="2"/>
  <c r="CR121" i="2"/>
  <c r="CT121" i="2" s="1"/>
  <c r="CR125" i="2"/>
  <c r="CT125" i="2" s="1"/>
  <c r="CR129" i="2"/>
  <c r="CT129" i="2" s="1"/>
  <c r="BU121" i="2"/>
  <c r="BU125" i="2"/>
  <c r="BU129" i="2"/>
  <c r="BW120" i="2"/>
  <c r="BW124" i="2"/>
  <c r="BW128" i="2"/>
  <c r="BW132" i="2"/>
  <c r="CR118" i="2"/>
  <c r="CT118" i="2" s="1"/>
  <c r="CR122" i="2"/>
  <c r="CR126" i="2"/>
  <c r="CT126" i="2" s="1"/>
  <c r="CR130" i="2"/>
  <c r="BU118" i="2"/>
  <c r="BU122" i="2"/>
  <c r="BU126" i="2"/>
  <c r="BU130" i="2"/>
  <c r="BW121" i="2"/>
  <c r="BW125" i="2"/>
  <c r="BW129" i="2"/>
  <c r="E133" i="2"/>
  <c r="AB186" i="2"/>
  <c r="AA186" i="2"/>
  <c r="Y186" i="2"/>
  <c r="X186" i="2"/>
  <c r="BV23" i="2"/>
  <c r="CS23" i="2" s="1"/>
  <c r="BX15" i="2"/>
  <c r="BY15" i="2" s="1"/>
  <c r="BX19" i="2"/>
  <c r="BY19" i="2" s="1"/>
  <c r="BX17" i="2"/>
  <c r="BY17" i="2" s="1"/>
  <c r="BT23" i="2"/>
  <c r="CR23" i="2" s="1"/>
  <c r="BX21" i="2"/>
  <c r="BY21" i="2" s="1"/>
  <c r="BU16" i="2"/>
  <c r="BW15" i="2"/>
  <c r="BW19" i="2"/>
  <c r="CR16" i="2"/>
  <c r="CT16" i="2" s="1"/>
  <c r="CR20" i="2"/>
  <c r="CT20" i="2" s="1"/>
  <c r="CT15" i="2"/>
  <c r="CT19" i="2"/>
  <c r="BU17" i="2"/>
  <c r="BU21" i="2"/>
  <c r="BW16" i="2"/>
  <c r="BW20" i="2"/>
  <c r="BX18" i="2"/>
  <c r="BY18" i="2" s="1"/>
  <c r="BX22" i="2"/>
  <c r="BY22" i="2" s="1"/>
  <c r="BU18" i="2"/>
  <c r="BU22" i="2"/>
  <c r="BW17" i="2"/>
  <c r="BW21" i="2"/>
  <c r="BU15" i="2"/>
  <c r="BU19" i="2"/>
  <c r="BW18" i="2"/>
  <c r="BW22" i="2"/>
  <c r="E23" i="2"/>
  <c r="AC150" i="2"/>
  <c r="Z150" i="2"/>
  <c r="BV150" i="2"/>
  <c r="CS150" i="2" s="1"/>
  <c r="BT150" i="2"/>
  <c r="BU150" i="2" s="1"/>
  <c r="BX148" i="2"/>
  <c r="BY148" i="2" s="1"/>
  <c r="CR147" i="2"/>
  <c r="CT147" i="2" s="1"/>
  <c r="BX147" i="2"/>
  <c r="BY147" i="2" s="1"/>
  <c r="BU149" i="2"/>
  <c r="BW147" i="2"/>
  <c r="CR148" i="2"/>
  <c r="CT149" i="2"/>
  <c r="BW149" i="2"/>
  <c r="BX149" i="2"/>
  <c r="BY149" i="2" s="1"/>
  <c r="K150" i="2"/>
  <c r="CS148" i="2"/>
  <c r="BW148" i="2"/>
  <c r="E150" i="2"/>
  <c r="CP186" i="2"/>
  <c r="CO186" i="2"/>
  <c r="CL186" i="2"/>
  <c r="CM186" i="2"/>
  <c r="CJ186" i="2"/>
  <c r="CI186" i="2"/>
  <c r="CG186" i="2"/>
  <c r="CF186" i="2"/>
  <c r="CC186" i="2"/>
  <c r="CD186" i="2"/>
  <c r="BZ186" i="2"/>
  <c r="CA186" i="2"/>
  <c r="BR186" i="2"/>
  <c r="BQ186" i="2"/>
  <c r="BN186" i="2"/>
  <c r="BO186" i="2"/>
  <c r="BL186" i="2"/>
  <c r="BK186" i="2"/>
  <c r="BH186" i="2"/>
  <c r="BI186" i="2"/>
  <c r="BF186" i="2"/>
  <c r="BE186" i="2"/>
  <c r="BB186" i="2"/>
  <c r="BC186" i="2"/>
  <c r="AZ186" i="2"/>
  <c r="AY186" i="2"/>
  <c r="AW186" i="2"/>
  <c r="AV186" i="2"/>
  <c r="AT186" i="2"/>
  <c r="AS186" i="2"/>
  <c r="AP186" i="2"/>
  <c r="AQ186" i="2"/>
  <c r="BV37" i="2"/>
  <c r="CS37" i="2" s="1"/>
  <c r="AH186" i="2"/>
  <c r="AG186" i="2"/>
  <c r="AD186" i="2"/>
  <c r="AE186" i="2"/>
  <c r="U186" i="2"/>
  <c r="BX26" i="2"/>
  <c r="BY26" i="2" s="1"/>
  <c r="V186" i="2"/>
  <c r="BX24" i="2"/>
  <c r="BY24" i="2" s="1"/>
  <c r="BX28" i="2"/>
  <c r="BY28" i="2" s="1"/>
  <c r="BX32" i="2"/>
  <c r="BY32" i="2" s="1"/>
  <c r="BX36" i="2"/>
  <c r="BY36" i="2" s="1"/>
  <c r="S186" i="2"/>
  <c r="R186" i="2"/>
  <c r="BX30" i="2"/>
  <c r="BY30" i="2" s="1"/>
  <c r="P186" i="2"/>
  <c r="CT25" i="2"/>
  <c r="CT29" i="2"/>
  <c r="CT33" i="2"/>
  <c r="BX27" i="2"/>
  <c r="BY27" i="2" s="1"/>
  <c r="BX31" i="2"/>
  <c r="BY31" i="2" s="1"/>
  <c r="BX35" i="2"/>
  <c r="BY35" i="2" s="1"/>
  <c r="BX34" i="2"/>
  <c r="BY34" i="2" s="1"/>
  <c r="BT37" i="2"/>
  <c r="BU37" i="2" s="1"/>
  <c r="O186" i="2"/>
  <c r="M186" i="2"/>
  <c r="L186" i="2"/>
  <c r="CT26" i="2"/>
  <c r="CT30" i="2"/>
  <c r="CT34" i="2"/>
  <c r="BU24" i="2"/>
  <c r="BU28" i="2"/>
  <c r="BU32" i="2"/>
  <c r="BU36" i="2"/>
  <c r="BW25" i="2"/>
  <c r="BW29" i="2"/>
  <c r="BW33" i="2"/>
  <c r="CR24" i="2"/>
  <c r="CT24" i="2" s="1"/>
  <c r="CR28" i="2"/>
  <c r="CT28" i="2" s="1"/>
  <c r="CR32" i="2"/>
  <c r="CT32" i="2" s="1"/>
  <c r="CR36" i="2"/>
  <c r="CT36" i="2" s="1"/>
  <c r="K37" i="2"/>
  <c r="BU26" i="2"/>
  <c r="BU30" i="2"/>
  <c r="BU34" i="2"/>
  <c r="BW27" i="2"/>
  <c r="BW31" i="2"/>
  <c r="BW35" i="2"/>
  <c r="CS27" i="2"/>
  <c r="CT27" i="2" s="1"/>
  <c r="CS31" i="2"/>
  <c r="CT31" i="2" s="1"/>
  <c r="CS35" i="2"/>
  <c r="CT35" i="2" s="1"/>
  <c r="J186" i="2"/>
  <c r="BU27" i="2"/>
  <c r="BU31" i="2"/>
  <c r="BU35" i="2"/>
  <c r="BW24" i="2"/>
  <c r="BW28" i="2"/>
  <c r="BW32" i="2"/>
  <c r="BW36" i="2"/>
  <c r="BX25" i="2"/>
  <c r="BY25" i="2" s="1"/>
  <c r="BX29" i="2"/>
  <c r="BY29" i="2" s="1"/>
  <c r="BX33" i="2"/>
  <c r="BY33" i="2" s="1"/>
  <c r="I186" i="2"/>
  <c r="BU25" i="2"/>
  <c r="BU29" i="2"/>
  <c r="BU33" i="2"/>
  <c r="BW26" i="2"/>
  <c r="BW30" i="2"/>
  <c r="BW34" i="2"/>
  <c r="G186" i="2"/>
  <c r="F186" i="2"/>
  <c r="C186" i="2"/>
  <c r="D186" i="2"/>
  <c r="CQ158" i="2"/>
  <c r="CN158" i="2"/>
  <c r="CK158" i="2"/>
  <c r="CE158" i="2"/>
  <c r="CB158" i="2"/>
  <c r="BS158" i="2"/>
  <c r="BP158" i="2"/>
  <c r="BM158" i="2"/>
  <c r="BJ158" i="2"/>
  <c r="BD158" i="2"/>
  <c r="BA158" i="2"/>
  <c r="AX158" i="2"/>
  <c r="AU158" i="2"/>
  <c r="AI158" i="2"/>
  <c r="AF158" i="2"/>
  <c r="W158" i="2"/>
  <c r="T158" i="2"/>
  <c r="CS156" i="2"/>
  <c r="CT156" i="2" s="1"/>
  <c r="Q158" i="2"/>
  <c r="CT152" i="2"/>
  <c r="BU154" i="2"/>
  <c r="BW154" i="2"/>
  <c r="BU151" i="2"/>
  <c r="BW152" i="2"/>
  <c r="BX155" i="2"/>
  <c r="BY155" i="2" s="1"/>
  <c r="CR155" i="2"/>
  <c r="CT155" i="2" s="1"/>
  <c r="BX151" i="2"/>
  <c r="BY151" i="2" s="1"/>
  <c r="CT154" i="2"/>
  <c r="CT151" i="2"/>
  <c r="BX154" i="2"/>
  <c r="BY154" i="2" s="1"/>
  <c r="N158" i="2"/>
  <c r="CT153" i="2"/>
  <c r="CT157" i="2"/>
  <c r="BT158" i="2"/>
  <c r="BV158" i="2"/>
  <c r="BU152" i="2"/>
  <c r="BU156" i="2"/>
  <c r="BW151" i="2"/>
  <c r="BW155" i="2"/>
  <c r="BX152" i="2"/>
  <c r="BY152" i="2" s="1"/>
  <c r="BX156" i="2"/>
  <c r="BY156" i="2" s="1"/>
  <c r="K158" i="2"/>
  <c r="BU153" i="2"/>
  <c r="BU157" i="2"/>
  <c r="BX153" i="2"/>
  <c r="BY153" i="2" s="1"/>
  <c r="BX157" i="2"/>
  <c r="BY157" i="2" s="1"/>
  <c r="BW153" i="2"/>
  <c r="BW157" i="2"/>
  <c r="H158" i="2"/>
  <c r="H14" i="2"/>
  <c r="K14" i="2"/>
  <c r="BT117" i="2"/>
  <c r="CR117" i="2" s="1"/>
  <c r="BW113" i="2"/>
  <c r="BW109" i="2"/>
  <c r="CR110" i="2"/>
  <c r="CT110" i="2" s="1"/>
  <c r="BU111" i="2"/>
  <c r="BW110" i="2"/>
  <c r="BW114" i="2"/>
  <c r="CR114" i="2"/>
  <c r="CT114" i="2" s="1"/>
  <c r="Q117" i="2"/>
  <c r="BV117" i="2"/>
  <c r="BW117" i="2" s="1"/>
  <c r="BX111" i="2"/>
  <c r="BY111" i="2" s="1"/>
  <c r="BX115" i="2"/>
  <c r="BY115" i="2" s="1"/>
  <c r="CR115" i="2"/>
  <c r="CT115" i="2" s="1"/>
  <c r="CT111" i="2"/>
  <c r="BX116" i="2"/>
  <c r="BY116" i="2" s="1"/>
  <c r="BU109" i="2"/>
  <c r="BU113" i="2"/>
  <c r="BW111" i="2"/>
  <c r="BW115" i="2"/>
  <c r="BX110" i="2"/>
  <c r="BY110" i="2" s="1"/>
  <c r="BX114" i="2"/>
  <c r="BY114" i="2" s="1"/>
  <c r="CR108" i="2"/>
  <c r="CR112" i="2"/>
  <c r="CR116" i="2"/>
  <c r="BX108" i="2"/>
  <c r="BY108" i="2" s="1"/>
  <c r="BX112" i="2"/>
  <c r="BY112" i="2" s="1"/>
  <c r="BX109" i="2"/>
  <c r="BY109" i="2" s="1"/>
  <c r="BX113" i="2"/>
  <c r="BY113" i="2" s="1"/>
  <c r="CS108" i="2"/>
  <c r="CS112" i="2"/>
  <c r="CS116" i="2"/>
  <c r="E117" i="2"/>
  <c r="CT167" i="2"/>
  <c r="CT171" i="2"/>
  <c r="CT175" i="2"/>
  <c r="CT169" i="2"/>
  <c r="CT173" i="2"/>
  <c r="BV176" i="2"/>
  <c r="CS176" i="2" s="1"/>
  <c r="CR172" i="2"/>
  <c r="CT172" i="2" s="1"/>
  <c r="BX168" i="2"/>
  <c r="BY168" i="2" s="1"/>
  <c r="CS170" i="2"/>
  <c r="CT170" i="2" s="1"/>
  <c r="CS166" i="2"/>
  <c r="CT166" i="2" s="1"/>
  <c r="CS174" i="2"/>
  <c r="CT174" i="2" s="1"/>
  <c r="BT176" i="2"/>
  <c r="BU176" i="2" s="1"/>
  <c r="BU168" i="2"/>
  <c r="CT168" i="2"/>
  <c r="K176" i="2"/>
  <c r="BW167" i="2"/>
  <c r="BW171" i="2"/>
  <c r="BW175" i="2"/>
  <c r="BU169" i="2"/>
  <c r="BW168" i="2"/>
  <c r="BX169" i="2"/>
  <c r="BY169" i="2" s="1"/>
  <c r="BU166" i="2"/>
  <c r="BU170" i="2"/>
  <c r="BU174" i="2"/>
  <c r="BW169" i="2"/>
  <c r="BX166" i="2"/>
  <c r="BY166" i="2" s="1"/>
  <c r="BX170" i="2"/>
  <c r="BY170" i="2" s="1"/>
  <c r="BX174" i="2"/>
  <c r="BY174" i="2" s="1"/>
  <c r="BU167" i="2"/>
  <c r="BU171" i="2"/>
  <c r="BU175" i="2"/>
  <c r="BX167" i="2"/>
  <c r="BY167" i="2" s="1"/>
  <c r="BX171" i="2"/>
  <c r="BY171" i="2" s="1"/>
  <c r="BX175" i="2"/>
  <c r="BY175" i="2" s="1"/>
  <c r="E176" i="2"/>
  <c r="CT177" i="2"/>
  <c r="BU179" i="2"/>
  <c r="BX178" i="2"/>
  <c r="BY178" i="2" s="1"/>
  <c r="BU180" i="2"/>
  <c r="BW180" i="2"/>
  <c r="BT181" i="2"/>
  <c r="CR181" i="2" s="1"/>
  <c r="BX179" i="2"/>
  <c r="BY179" i="2" s="1"/>
  <c r="Q181" i="2"/>
  <c r="BU178" i="2"/>
  <c r="BX180" i="2"/>
  <c r="BY180" i="2" s="1"/>
  <c r="CT180" i="2"/>
  <c r="BW177" i="2"/>
  <c r="CR178" i="2"/>
  <c r="CT178" i="2" s="1"/>
  <c r="CS179" i="2"/>
  <c r="CT179" i="2" s="1"/>
  <c r="BV181" i="2"/>
  <c r="BW181" i="2" s="1"/>
  <c r="K181" i="2"/>
  <c r="BW178" i="2"/>
  <c r="BX177" i="2"/>
  <c r="BY177" i="2" s="1"/>
  <c r="BU177" i="2"/>
  <c r="E181" i="2"/>
  <c r="BW88" i="2"/>
  <c r="BV91" i="2"/>
  <c r="CS91" i="2" s="1"/>
  <c r="BW89" i="2"/>
  <c r="BW90" i="2"/>
  <c r="CS82" i="2"/>
  <c r="BX82" i="2"/>
  <c r="BY82" i="2" s="1"/>
  <c r="CT90" i="2"/>
  <c r="BU85" i="2"/>
  <c r="CS85" i="2"/>
  <c r="CT85" i="2" s="1"/>
  <c r="BU82" i="2"/>
  <c r="BU88" i="2"/>
  <c r="BX90" i="2"/>
  <c r="BY90" i="2" s="1"/>
  <c r="CR82" i="2"/>
  <c r="CS86" i="2"/>
  <c r="CT86" i="2" s="1"/>
  <c r="BU90" i="2"/>
  <c r="BU86" i="2"/>
  <c r="BW84" i="2"/>
  <c r="BX86" i="2"/>
  <c r="BY86" i="2" s="1"/>
  <c r="CT89" i="2"/>
  <c r="BU84" i="2"/>
  <c r="BU89" i="2"/>
  <c r="CT84" i="2"/>
  <c r="CT88" i="2"/>
  <c r="BX83" i="2"/>
  <c r="BY83" i="2" s="1"/>
  <c r="BX87" i="2"/>
  <c r="BY87" i="2" s="1"/>
  <c r="CR83" i="2"/>
  <c r="CR87" i="2"/>
  <c r="BX84" i="2"/>
  <c r="BY84" i="2" s="1"/>
  <c r="BX88" i="2"/>
  <c r="BY88" i="2" s="1"/>
  <c r="CS83" i="2"/>
  <c r="CS87" i="2"/>
  <c r="BT91" i="2"/>
  <c r="BU91" i="2" s="1"/>
  <c r="BX85" i="2"/>
  <c r="BY85" i="2" s="1"/>
  <c r="BX89" i="2"/>
  <c r="BY89" i="2" s="1"/>
  <c r="E91" i="2"/>
  <c r="BW51" i="2"/>
  <c r="BU50" i="2"/>
  <c r="BW53" i="2"/>
  <c r="BU52" i="2"/>
  <c r="BW55" i="2"/>
  <c r="BV56" i="2"/>
  <c r="CS56" i="2" s="1"/>
  <c r="CT55" i="2"/>
  <c r="BU54" i="2"/>
  <c r="BX53" i="2"/>
  <c r="BY53" i="2" s="1"/>
  <c r="BT56" i="2"/>
  <c r="BU51" i="2"/>
  <c r="BU55" i="2"/>
  <c r="BW52" i="2"/>
  <c r="BX50" i="2"/>
  <c r="BY50" i="2" s="1"/>
  <c r="BX54" i="2"/>
  <c r="BY54" i="2" s="1"/>
  <c r="CR52" i="2"/>
  <c r="CT52" i="2" s="1"/>
  <c r="CS50" i="2"/>
  <c r="CT50" i="2" s="1"/>
  <c r="CS54" i="2"/>
  <c r="CT54" i="2" s="1"/>
  <c r="CR51" i="2"/>
  <c r="CT51" i="2" s="1"/>
  <c r="BX55" i="2"/>
  <c r="BY55" i="2" s="1"/>
  <c r="CR53" i="2"/>
  <c r="CT53" i="2" s="1"/>
  <c r="CT10" i="2"/>
  <c r="CS8" i="2"/>
  <c r="CT8" i="2" s="1"/>
  <c r="BW12" i="2"/>
  <c r="BW9" i="2"/>
  <c r="CS13" i="2"/>
  <c r="BV14" i="2"/>
  <c r="CS14" i="2" s="1"/>
  <c r="CT12" i="2"/>
  <c r="BX9" i="2"/>
  <c r="BY9" i="2" s="1"/>
  <c r="BX13" i="2"/>
  <c r="BY13" i="2" s="1"/>
  <c r="BX10" i="2"/>
  <c r="BY10" i="2" s="1"/>
  <c r="CT11" i="2"/>
  <c r="BU9" i="2"/>
  <c r="CR13" i="2"/>
  <c r="BT14" i="2"/>
  <c r="BU10" i="2"/>
  <c r="BX11" i="2"/>
  <c r="BY11" i="2" s="1"/>
  <c r="BU11" i="2"/>
  <c r="BW10" i="2"/>
  <c r="BX8" i="2"/>
  <c r="BY8" i="2" s="1"/>
  <c r="BX12" i="2"/>
  <c r="BY12" i="2" s="1"/>
  <c r="BU13" i="2"/>
  <c r="CR9" i="2"/>
  <c r="CT9" i="2" s="1"/>
  <c r="BU12" i="2"/>
  <c r="BW11" i="2"/>
  <c r="E14" i="2"/>
  <c r="CT38" i="2"/>
  <c r="CT42" i="2"/>
  <c r="CT46" i="2"/>
  <c r="BX41" i="2"/>
  <c r="BY41" i="2" s="1"/>
  <c r="BX45" i="2"/>
  <c r="BY45" i="2" s="1"/>
  <c r="BU41" i="2"/>
  <c r="CT45" i="2"/>
  <c r="CT39" i="2"/>
  <c r="CT43" i="2"/>
  <c r="CT47" i="2"/>
  <c r="BX46" i="2"/>
  <c r="BY46" i="2" s="1"/>
  <c r="BU45" i="2"/>
  <c r="BX38" i="2"/>
  <c r="BY38" i="2" s="1"/>
  <c r="BT49" i="2"/>
  <c r="BV49" i="2"/>
  <c r="CS49" i="2" s="1"/>
  <c r="BX42" i="2"/>
  <c r="BY42" i="2" s="1"/>
  <c r="CT41" i="2"/>
  <c r="CT40" i="2"/>
  <c r="CT48" i="2"/>
  <c r="BW40" i="2"/>
  <c r="BW48" i="2"/>
  <c r="BU38" i="2"/>
  <c r="BU42" i="2"/>
  <c r="BU46" i="2"/>
  <c r="BW41" i="2"/>
  <c r="BW45" i="2"/>
  <c r="BX39" i="2"/>
  <c r="BY39" i="2" s="1"/>
  <c r="BX43" i="2"/>
  <c r="BY43" i="2" s="1"/>
  <c r="BX47" i="2"/>
  <c r="BY47" i="2" s="1"/>
  <c r="K49" i="2"/>
  <c r="BU39" i="2"/>
  <c r="BU43" i="2"/>
  <c r="BU47" i="2"/>
  <c r="BW38" i="2"/>
  <c r="BW42" i="2"/>
  <c r="BW46" i="2"/>
  <c r="BX40" i="2"/>
  <c r="BY40" i="2" s="1"/>
  <c r="BX44" i="2"/>
  <c r="BY44" i="2" s="1"/>
  <c r="BX48" i="2"/>
  <c r="BY48" i="2" s="1"/>
  <c r="BU40" i="2"/>
  <c r="BU44" i="2"/>
  <c r="BU48" i="2"/>
  <c r="BW39" i="2"/>
  <c r="BW43" i="2"/>
  <c r="BW47" i="2"/>
  <c r="E49" i="2"/>
  <c r="BP185" i="2"/>
  <c r="BM185" i="2"/>
  <c r="BG185" i="2"/>
  <c r="BD185" i="2"/>
  <c r="BA185" i="2"/>
  <c r="AU185" i="2"/>
  <c r="AR185" i="2"/>
  <c r="AO185" i="2"/>
  <c r="Z185" i="2"/>
  <c r="BV185" i="2"/>
  <c r="CS185" i="2" s="1"/>
  <c r="BT185" i="2"/>
  <c r="CR185" i="2" s="1"/>
  <c r="BX182" i="2"/>
  <c r="BY182" i="2" s="1"/>
  <c r="CR182" i="2"/>
  <c r="CT182" i="2" s="1"/>
  <c r="CS183" i="2"/>
  <c r="BW182" i="2"/>
  <c r="BX183" i="2"/>
  <c r="BY183" i="2" s="1"/>
  <c r="CR183" i="2"/>
  <c r="CS184" i="2"/>
  <c r="CT184" i="2" s="1"/>
  <c r="BX184" i="2"/>
  <c r="BY184" i="2" s="1"/>
  <c r="CR160" i="2"/>
  <c r="BV165" i="2"/>
  <c r="CS165" i="2" s="1"/>
  <c r="BU160" i="2"/>
  <c r="CR164" i="2"/>
  <c r="CT164" i="2" s="1"/>
  <c r="CS162" i="2"/>
  <c r="CT162" i="2" s="1"/>
  <c r="BT165" i="2"/>
  <c r="CR165" i="2" s="1"/>
  <c r="BU164" i="2"/>
  <c r="K165" i="2"/>
  <c r="BW164" i="2"/>
  <c r="BU161" i="2"/>
  <c r="BW161" i="2"/>
  <c r="BX162" i="2"/>
  <c r="BY162" i="2" s="1"/>
  <c r="CR161" i="2"/>
  <c r="CT161" i="2" s="1"/>
  <c r="CS159" i="2"/>
  <c r="CT159" i="2" s="1"/>
  <c r="CS163" i="2"/>
  <c r="CT163" i="2" s="1"/>
  <c r="BU162" i="2"/>
  <c r="BX159" i="2"/>
  <c r="BY159" i="2" s="1"/>
  <c r="BX163" i="2"/>
  <c r="BY163" i="2" s="1"/>
  <c r="CS160" i="2"/>
  <c r="BU159" i="2"/>
  <c r="BU163" i="2"/>
  <c r="E165" i="2"/>
  <c r="BX95" i="2"/>
  <c r="BY95" i="2" s="1"/>
  <c r="BX99" i="2"/>
  <c r="BY99" i="2" s="1"/>
  <c r="BX103" i="2"/>
  <c r="BY103" i="2" s="1"/>
  <c r="BX98" i="2"/>
  <c r="BY98" i="2" s="1"/>
  <c r="BX106" i="2"/>
  <c r="BY106" i="2" s="1"/>
  <c r="BU106" i="2"/>
  <c r="CS97" i="2"/>
  <c r="BX93" i="2"/>
  <c r="BY93" i="2" s="1"/>
  <c r="BX97" i="2"/>
  <c r="BY97" i="2" s="1"/>
  <c r="BX101" i="2"/>
  <c r="BY101" i="2" s="1"/>
  <c r="BX105" i="2"/>
  <c r="BY105" i="2" s="1"/>
  <c r="CR103" i="2"/>
  <c r="CT103" i="2" s="1"/>
  <c r="BT107" i="2"/>
  <c r="CR107" i="2" s="1"/>
  <c r="BU94" i="2"/>
  <c r="CS101" i="2"/>
  <c r="BU98" i="2"/>
  <c r="CR95" i="2"/>
  <c r="CT95" i="2" s="1"/>
  <c r="CS105" i="2"/>
  <c r="BV107" i="2"/>
  <c r="CS107" i="2" s="1"/>
  <c r="BU102" i="2"/>
  <c r="CR99" i="2"/>
  <c r="CT99" i="2" s="1"/>
  <c r="CS93" i="2"/>
  <c r="BW98" i="2"/>
  <c r="BW106" i="2"/>
  <c r="BX94" i="2"/>
  <c r="BY94" i="2" s="1"/>
  <c r="BX102" i="2"/>
  <c r="BY102" i="2" s="1"/>
  <c r="K107" i="2"/>
  <c r="BU95" i="2"/>
  <c r="BU99" i="2"/>
  <c r="BU103" i="2"/>
  <c r="BW95" i="2"/>
  <c r="BW99" i="2"/>
  <c r="BW103" i="2"/>
  <c r="CR92" i="2"/>
  <c r="CT92" i="2" s="1"/>
  <c r="CR96" i="2"/>
  <c r="CT96" i="2" s="1"/>
  <c r="CR100" i="2"/>
  <c r="CT100" i="2" s="1"/>
  <c r="CR104" i="2"/>
  <c r="CT104" i="2" s="1"/>
  <c r="CS94" i="2"/>
  <c r="CT94" i="2" s="1"/>
  <c r="CS98" i="2"/>
  <c r="CT98" i="2" s="1"/>
  <c r="CS102" i="2"/>
  <c r="CT102" i="2" s="1"/>
  <c r="CS106" i="2"/>
  <c r="CT106" i="2" s="1"/>
  <c r="BU92" i="2"/>
  <c r="BU96" i="2"/>
  <c r="BU100" i="2"/>
  <c r="BU104" i="2"/>
  <c r="BW92" i="2"/>
  <c r="BW96" i="2"/>
  <c r="BW100" i="2"/>
  <c r="BW104" i="2"/>
  <c r="CR93" i="2"/>
  <c r="CR97" i="2"/>
  <c r="CR101" i="2"/>
  <c r="CR105" i="2"/>
  <c r="BU93" i="2"/>
  <c r="BU97" i="2"/>
  <c r="BU101" i="2"/>
  <c r="BU105" i="2"/>
  <c r="E107" i="2"/>
  <c r="BP81" i="2"/>
  <c r="CT71" i="2"/>
  <c r="CT75" i="2"/>
  <c r="CT79" i="2"/>
  <c r="BU74" i="2"/>
  <c r="BX76" i="2"/>
  <c r="BY76" i="2" s="1"/>
  <c r="BU78" i="2"/>
  <c r="CT72" i="2"/>
  <c r="CT80" i="2"/>
  <c r="BX74" i="2"/>
  <c r="BY74" i="2" s="1"/>
  <c r="BT81" i="2"/>
  <c r="BU81" i="2" s="1"/>
  <c r="BX73" i="2"/>
  <c r="BY73" i="2" s="1"/>
  <c r="BX77" i="2"/>
  <c r="BY77" i="2" s="1"/>
  <c r="BW72" i="2"/>
  <c r="BX78" i="2"/>
  <c r="BY78" i="2" s="1"/>
  <c r="CT74" i="2"/>
  <c r="CT78" i="2"/>
  <c r="BW76" i="2"/>
  <c r="BV81" i="2"/>
  <c r="CS81" i="2" s="1"/>
  <c r="CR76" i="2"/>
  <c r="CT76" i="2" s="1"/>
  <c r="BU71" i="2"/>
  <c r="BU75" i="2"/>
  <c r="BU79" i="2"/>
  <c r="BW73" i="2"/>
  <c r="BW77" i="2"/>
  <c r="BX71" i="2"/>
  <c r="BY71" i="2" s="1"/>
  <c r="BX75" i="2"/>
  <c r="BY75" i="2" s="1"/>
  <c r="BX79" i="2"/>
  <c r="BY79" i="2" s="1"/>
  <c r="CR73" i="2"/>
  <c r="CT73" i="2" s="1"/>
  <c r="CR77" i="2"/>
  <c r="CT77" i="2" s="1"/>
  <c r="BU72" i="2"/>
  <c r="BU76" i="2"/>
  <c r="BU80" i="2"/>
  <c r="BW74" i="2"/>
  <c r="BW78" i="2"/>
  <c r="BX72" i="2"/>
  <c r="BY72" i="2" s="1"/>
  <c r="BX80" i="2"/>
  <c r="BY80" i="2" s="1"/>
  <c r="BU73" i="2"/>
  <c r="BU77" i="2"/>
  <c r="BW71" i="2"/>
  <c r="BW75" i="2"/>
  <c r="BW79" i="2"/>
  <c r="E81" i="2"/>
  <c r="BX139" i="2"/>
  <c r="BY139" i="2" s="1"/>
  <c r="CT137" i="2"/>
  <c r="CT141" i="2"/>
  <c r="CT145" i="2"/>
  <c r="CS138" i="2"/>
  <c r="CT138" i="2" s="1"/>
  <c r="BX145" i="2"/>
  <c r="BY145" i="2" s="1"/>
  <c r="BV146" i="2"/>
  <c r="CS146" i="2" s="1"/>
  <c r="BX136" i="2"/>
  <c r="BY136" i="2" s="1"/>
  <c r="BX140" i="2"/>
  <c r="BY140" i="2" s="1"/>
  <c r="BX144" i="2"/>
  <c r="BY144" i="2" s="1"/>
  <c r="BW140" i="2"/>
  <c r="CS142" i="2"/>
  <c r="CT142" i="2" s="1"/>
  <c r="BT146" i="2"/>
  <c r="BU146" i="2" s="1"/>
  <c r="BW144" i="2"/>
  <c r="BX137" i="2"/>
  <c r="BY137" i="2" s="1"/>
  <c r="BW136" i="2"/>
  <c r="BX141" i="2"/>
  <c r="BY141" i="2" s="1"/>
  <c r="CS134" i="2"/>
  <c r="CT134" i="2" s="1"/>
  <c r="BU136" i="2"/>
  <c r="BU140" i="2"/>
  <c r="BU144" i="2"/>
  <c r="BW137" i="2"/>
  <c r="BW141" i="2"/>
  <c r="BW145" i="2"/>
  <c r="BX134" i="2"/>
  <c r="BY134" i="2" s="1"/>
  <c r="BX138" i="2"/>
  <c r="BY138" i="2" s="1"/>
  <c r="BX142" i="2"/>
  <c r="BY142" i="2" s="1"/>
  <c r="CR136" i="2"/>
  <c r="CT136" i="2" s="1"/>
  <c r="CR140" i="2"/>
  <c r="CT140" i="2" s="1"/>
  <c r="CR144" i="2"/>
  <c r="CT144" i="2" s="1"/>
  <c r="CS135" i="2"/>
  <c r="CT135" i="2" s="1"/>
  <c r="CS139" i="2"/>
  <c r="CS143" i="2"/>
  <c r="CT143" i="2" s="1"/>
  <c r="BU139" i="2"/>
  <c r="CR139" i="2"/>
  <c r="K146" i="2"/>
  <c r="BU137" i="2"/>
  <c r="BU141" i="2"/>
  <c r="BU145" i="2"/>
  <c r="BX135" i="2"/>
  <c r="BY135" i="2" s="1"/>
  <c r="BX143" i="2"/>
  <c r="BY143" i="2" s="1"/>
  <c r="BU135" i="2"/>
  <c r="BU143" i="2"/>
  <c r="BU134" i="2"/>
  <c r="BU138" i="2"/>
  <c r="BU142" i="2"/>
  <c r="E146" i="2"/>
  <c r="BT70" i="2"/>
  <c r="CR70" i="2" s="1"/>
  <c r="Q70" i="2"/>
  <c r="CT63" i="2"/>
  <c r="BU64" i="2"/>
  <c r="BX63" i="2"/>
  <c r="BY63" i="2" s="1"/>
  <c r="CR64" i="2"/>
  <c r="CT64" i="2" s="1"/>
  <c r="BU68" i="2"/>
  <c r="BX67" i="2"/>
  <c r="BY67" i="2" s="1"/>
  <c r="CR68" i="2"/>
  <c r="CT68" i="2" s="1"/>
  <c r="BV70" i="2"/>
  <c r="CS70" i="2" s="1"/>
  <c r="BX65" i="2"/>
  <c r="BY65" i="2" s="1"/>
  <c r="BX69" i="2"/>
  <c r="BY69" i="2" s="1"/>
  <c r="BW63" i="2"/>
  <c r="BU65" i="2"/>
  <c r="BU69" i="2"/>
  <c r="BW64" i="2"/>
  <c r="BW68" i="2"/>
  <c r="CR65" i="2"/>
  <c r="CT65" i="2" s="1"/>
  <c r="CR69" i="2"/>
  <c r="CT69" i="2" s="1"/>
  <c r="BU62" i="2"/>
  <c r="BU66" i="2"/>
  <c r="BW65" i="2"/>
  <c r="BW69" i="2"/>
  <c r="CR62" i="2"/>
  <c r="CT62" i="2" s="1"/>
  <c r="CR66" i="2"/>
  <c r="CT66" i="2" s="1"/>
  <c r="BU63" i="2"/>
  <c r="BU67" i="2"/>
  <c r="BW62" i="2"/>
  <c r="BW66" i="2"/>
  <c r="CK61" i="2"/>
  <c r="CH61" i="2"/>
  <c r="BM61" i="2"/>
  <c r="BA61" i="2"/>
  <c r="AO61" i="2"/>
  <c r="AL61" i="2"/>
  <c r="Z61" i="2"/>
  <c r="T61" i="2"/>
  <c r="BU59" i="2"/>
  <c r="BX60" i="2"/>
  <c r="BY60" i="2" s="1"/>
  <c r="BV61" i="2"/>
  <c r="CS61" i="2" s="1"/>
  <c r="Q61" i="2"/>
  <c r="BT61" i="2"/>
  <c r="BU61" i="2" s="1"/>
  <c r="BW57" i="2"/>
  <c r="CT57" i="2"/>
  <c r="CS58" i="2"/>
  <c r="K61" i="2"/>
  <c r="BU60" i="2"/>
  <c r="BX57" i="2"/>
  <c r="BY57" i="2" s="1"/>
  <c r="CR58" i="2"/>
  <c r="CS59" i="2"/>
  <c r="BU57" i="2"/>
  <c r="BX58" i="2"/>
  <c r="BY58" i="2" s="1"/>
  <c r="CR59" i="2"/>
  <c r="CS60" i="2"/>
  <c r="CT60" i="2" s="1"/>
  <c r="B150" i="2"/>
  <c r="CT139" i="2" l="1"/>
  <c r="CT82" i="2"/>
  <c r="BW146" i="2"/>
  <c r="CR81" i="2"/>
  <c r="CT81" i="2" s="1"/>
  <c r="BU70" i="2"/>
  <c r="BX146" i="2"/>
  <c r="BY146" i="2" s="1"/>
  <c r="CT58" i="2"/>
  <c r="CR61" i="2"/>
  <c r="CT61" i="2" s="1"/>
  <c r="CQ186" i="2"/>
  <c r="AF186" i="2"/>
  <c r="AL186" i="2"/>
  <c r="BW23" i="2"/>
  <c r="BU23" i="2"/>
  <c r="AO186" i="2"/>
  <c r="CT160" i="2"/>
  <c r="CT165" i="2"/>
  <c r="BX165" i="2"/>
  <c r="BY165" i="2" s="1"/>
  <c r="BU117" i="2"/>
  <c r="BX117" i="2"/>
  <c r="BY117" i="2" s="1"/>
  <c r="CS117" i="2"/>
  <c r="CT117" i="2" s="1"/>
  <c r="CR14" i="2"/>
  <c r="CT14" i="2" s="1"/>
  <c r="BU14" i="2"/>
  <c r="BJ186" i="2"/>
  <c r="CT130" i="2"/>
  <c r="CT122" i="2"/>
  <c r="BW133" i="2"/>
  <c r="BX133" i="2"/>
  <c r="BY133" i="2" s="1"/>
  <c r="CR133" i="2"/>
  <c r="CT133" i="2" s="1"/>
  <c r="BX23" i="2"/>
  <c r="BY23" i="2" s="1"/>
  <c r="AR186" i="2"/>
  <c r="CT23" i="2"/>
  <c r="BM186" i="2"/>
  <c r="CR150" i="2"/>
  <c r="CT150" i="2" s="1"/>
  <c r="CT148" i="2"/>
  <c r="BW150" i="2"/>
  <c r="BX150" i="2"/>
  <c r="BY150" i="2" s="1"/>
  <c r="BW37" i="2"/>
  <c r="BX37" i="2"/>
  <c r="BY37" i="2" s="1"/>
  <c r="CR37" i="2"/>
  <c r="CT37" i="2" s="1"/>
  <c r="CS158" i="2"/>
  <c r="BW158" i="2"/>
  <c r="CR158" i="2"/>
  <c r="BX158" i="2"/>
  <c r="BY158" i="2" s="1"/>
  <c r="BU158" i="2"/>
  <c r="CT108" i="2"/>
  <c r="CT116" i="2"/>
  <c r="CT112" i="2"/>
  <c r="CK186" i="2"/>
  <c r="CH186" i="2"/>
  <c r="BW176" i="2"/>
  <c r="BX176" i="2"/>
  <c r="BY176" i="2" s="1"/>
  <c r="CR176" i="2"/>
  <c r="CT176" i="2" s="1"/>
  <c r="BU181" i="2"/>
  <c r="AC186" i="2"/>
  <c r="BX181" i="2"/>
  <c r="BY181" i="2" s="1"/>
  <c r="CS181" i="2"/>
  <c r="CT181" i="2" s="1"/>
  <c r="CE186" i="2"/>
  <c r="BP186" i="2"/>
  <c r="BA186" i="2"/>
  <c r="AU186" i="2"/>
  <c r="BW91" i="2"/>
  <c r="W186" i="2"/>
  <c r="T186" i="2"/>
  <c r="CT83" i="2"/>
  <c r="CR91" i="2"/>
  <c r="CT91" i="2" s="1"/>
  <c r="BX91" i="2"/>
  <c r="BY91" i="2" s="1"/>
  <c r="CT87" i="2"/>
  <c r="CN186" i="2"/>
  <c r="BS186" i="2"/>
  <c r="BG186" i="2"/>
  <c r="BD186" i="2"/>
  <c r="BW56" i="2"/>
  <c r="AX186" i="2"/>
  <c r="Q186" i="2"/>
  <c r="N186" i="2"/>
  <c r="BX56" i="2"/>
  <c r="BY56" i="2" s="1"/>
  <c r="BU56" i="2"/>
  <c r="CR56" i="2"/>
  <c r="CT56" i="2" s="1"/>
  <c r="CB186" i="2"/>
  <c r="AI186" i="2"/>
  <c r="CT13" i="2"/>
  <c r="Z186" i="2"/>
  <c r="BW14" i="2"/>
  <c r="BX14" i="2"/>
  <c r="BY14" i="2" s="1"/>
  <c r="H186" i="2"/>
  <c r="BW49" i="2"/>
  <c r="BX49" i="2"/>
  <c r="BY49" i="2" s="1"/>
  <c r="BU49" i="2"/>
  <c r="CR49" i="2"/>
  <c r="CT49" i="2" s="1"/>
  <c r="CT183" i="2"/>
  <c r="BW185" i="2"/>
  <c r="CT185" i="2"/>
  <c r="BX185" i="2"/>
  <c r="BY185" i="2" s="1"/>
  <c r="BU185" i="2"/>
  <c r="BU165" i="2"/>
  <c r="BW165" i="2"/>
  <c r="BX107" i="2"/>
  <c r="BY107" i="2" s="1"/>
  <c r="BU107" i="2"/>
  <c r="CT101" i="2"/>
  <c r="CT107" i="2"/>
  <c r="BV186" i="2"/>
  <c r="CS186" i="2" s="1"/>
  <c r="BW107" i="2"/>
  <c r="CT97" i="2"/>
  <c r="CT93" i="2"/>
  <c r="CT105" i="2"/>
  <c r="BW81" i="2"/>
  <c r="BX81" i="2"/>
  <c r="BY81" i="2" s="1"/>
  <c r="CR146" i="2"/>
  <c r="CT146" i="2" s="1"/>
  <c r="BW70" i="2"/>
  <c r="CT70" i="2"/>
  <c r="BX70" i="2"/>
  <c r="BY70" i="2" s="1"/>
  <c r="CT59" i="2"/>
  <c r="BX61" i="2"/>
  <c r="BY61" i="2" s="1"/>
  <c r="BW61" i="2"/>
  <c r="K186" i="2"/>
  <c r="BT186" i="2"/>
  <c r="E186" i="2"/>
  <c r="B91" i="2"/>
  <c r="B185" i="2"/>
  <c r="B181" i="2"/>
  <c r="B176" i="2"/>
  <c r="B165" i="2"/>
  <c r="B158" i="2"/>
  <c r="B146" i="2"/>
  <c r="B133" i="2"/>
  <c r="B117" i="2"/>
  <c r="B107" i="2"/>
  <c r="B81" i="2"/>
  <c r="B70" i="2"/>
  <c r="B61" i="2"/>
  <c r="B56" i="2"/>
  <c r="B49" i="2"/>
  <c r="B37" i="2"/>
  <c r="B23" i="2"/>
  <c r="B14" i="2"/>
  <c r="H19" i="1"/>
  <c r="H20" i="1" s="1"/>
  <c r="K19" i="1"/>
  <c r="N19" i="1"/>
  <c r="N20" i="1" s="1"/>
  <c r="M19" i="1"/>
  <c r="M20" i="1"/>
  <c r="Q19" i="1"/>
  <c r="R19" i="1" s="1"/>
  <c r="P19" i="1"/>
  <c r="T19" i="1"/>
  <c r="T20" i="1" s="1"/>
  <c r="W19" i="1"/>
  <c r="W20" i="1" s="1"/>
  <c r="Z19" i="1"/>
  <c r="Z20" i="1" s="1"/>
  <c r="AE19" i="1"/>
  <c r="AE20" i="1" s="1"/>
  <c r="AF19" i="1"/>
  <c r="AF20" i="1" s="1"/>
  <c r="AG19" i="1"/>
  <c r="AG20" i="1" s="1"/>
  <c r="AH19" i="1"/>
  <c r="AH20" i="1" s="1"/>
  <c r="AI19" i="1"/>
  <c r="AI20" i="1" s="1"/>
  <c r="G19" i="1"/>
  <c r="G20" i="1" s="1"/>
  <c r="J19" i="1"/>
  <c r="J20" i="1" s="1"/>
  <c r="P20" i="1"/>
  <c r="S19" i="1"/>
  <c r="V19" i="1"/>
  <c r="V20" i="1" s="1"/>
  <c r="X20" i="1" s="1"/>
  <c r="Y19" i="1"/>
  <c r="AA19" i="1" s="1"/>
  <c r="AJ20" i="1"/>
  <c r="F19" i="1"/>
  <c r="F20" i="1" s="1"/>
  <c r="E19" i="1"/>
  <c r="E20" i="1" s="1"/>
  <c r="C19" i="1"/>
  <c r="C20" i="1" s="1"/>
  <c r="B19" i="1"/>
  <c r="AC6" i="1"/>
  <c r="AP6" i="1" s="1"/>
  <c r="AC7" i="1"/>
  <c r="AB7" i="1"/>
  <c r="AC8" i="1"/>
  <c r="AC9" i="1"/>
  <c r="AP9" i="1" s="1"/>
  <c r="AC10" i="1"/>
  <c r="AC11" i="1"/>
  <c r="AB11" i="1"/>
  <c r="AD11" i="1" s="1"/>
  <c r="AC12" i="1"/>
  <c r="AC13" i="1"/>
  <c r="AP13" i="1" s="1"/>
  <c r="AC14" i="1"/>
  <c r="AP14" i="1" s="1"/>
  <c r="AC15" i="1"/>
  <c r="AB15" i="1"/>
  <c r="AO15" i="1" s="1"/>
  <c r="AC16" i="1"/>
  <c r="AC17" i="1"/>
  <c r="AP17" i="1" s="1"/>
  <c r="AC18" i="1"/>
  <c r="AP18" i="1" s="1"/>
  <c r="AB6" i="1"/>
  <c r="AO6" i="1" s="1"/>
  <c r="AB8" i="1"/>
  <c r="AB9" i="1"/>
  <c r="AB10" i="1"/>
  <c r="AB12" i="1"/>
  <c r="AB13" i="1"/>
  <c r="AO13" i="1" s="1"/>
  <c r="AB14" i="1"/>
  <c r="AO14" i="1" s="1"/>
  <c r="AB16" i="1"/>
  <c r="AO16" i="1" s="1"/>
  <c r="AB17" i="1"/>
  <c r="AB18" i="1"/>
  <c r="AO18" i="1" s="1"/>
  <c r="I19" i="1"/>
  <c r="AA18" i="1"/>
  <c r="X18" i="1"/>
  <c r="U18" i="1"/>
  <c r="R18" i="1"/>
  <c r="O18" i="1"/>
  <c r="L18" i="1"/>
  <c r="I18" i="1"/>
  <c r="D18" i="1"/>
  <c r="AO17" i="1"/>
  <c r="AA17" i="1"/>
  <c r="X17" i="1"/>
  <c r="U17" i="1"/>
  <c r="R17" i="1"/>
  <c r="O17" i="1"/>
  <c r="L17" i="1"/>
  <c r="I17" i="1"/>
  <c r="D17" i="1"/>
  <c r="AA16" i="1"/>
  <c r="X16" i="1"/>
  <c r="U16" i="1"/>
  <c r="R16" i="1"/>
  <c r="O16" i="1"/>
  <c r="L16" i="1"/>
  <c r="I16" i="1"/>
  <c r="D16" i="1"/>
  <c r="AA15" i="1"/>
  <c r="X15" i="1"/>
  <c r="U15" i="1"/>
  <c r="R15" i="1"/>
  <c r="O15" i="1"/>
  <c r="L15" i="1"/>
  <c r="I15" i="1"/>
  <c r="D15" i="1"/>
  <c r="AA14" i="1"/>
  <c r="X14" i="1"/>
  <c r="U14" i="1"/>
  <c r="R14" i="1"/>
  <c r="O14" i="1"/>
  <c r="L14" i="1"/>
  <c r="I14" i="1"/>
  <c r="D14" i="1"/>
  <c r="AA13" i="1"/>
  <c r="X13" i="1"/>
  <c r="U13" i="1"/>
  <c r="R13" i="1"/>
  <c r="O13" i="1"/>
  <c r="L13" i="1"/>
  <c r="I13" i="1"/>
  <c r="D13" i="1"/>
  <c r="AO12" i="1"/>
  <c r="AA12" i="1"/>
  <c r="X12" i="1"/>
  <c r="U12" i="1"/>
  <c r="R12" i="1"/>
  <c r="O12" i="1"/>
  <c r="L12" i="1"/>
  <c r="I12" i="1"/>
  <c r="D12" i="1"/>
  <c r="AO11" i="1"/>
  <c r="AA11" i="1"/>
  <c r="X11" i="1"/>
  <c r="U11" i="1"/>
  <c r="R11" i="1"/>
  <c r="O11" i="1"/>
  <c r="L11" i="1"/>
  <c r="I11" i="1"/>
  <c r="D11" i="1"/>
  <c r="AO10" i="1"/>
  <c r="AA10" i="1"/>
  <c r="X10" i="1"/>
  <c r="U10" i="1"/>
  <c r="R10" i="1"/>
  <c r="O10" i="1"/>
  <c r="L10" i="1"/>
  <c r="I10" i="1"/>
  <c r="D10" i="1"/>
  <c r="AO9" i="1"/>
  <c r="AA9" i="1"/>
  <c r="X9" i="1"/>
  <c r="U9" i="1"/>
  <c r="R9" i="1"/>
  <c r="O9" i="1"/>
  <c r="L9" i="1"/>
  <c r="I9" i="1"/>
  <c r="D9" i="1"/>
  <c r="AO8" i="1"/>
  <c r="AA8" i="1"/>
  <c r="X8" i="1"/>
  <c r="U8" i="1"/>
  <c r="R8" i="1"/>
  <c r="O8" i="1"/>
  <c r="L8" i="1"/>
  <c r="I8" i="1"/>
  <c r="D8" i="1"/>
  <c r="AO7" i="1"/>
  <c r="AA7" i="1"/>
  <c r="X7" i="1"/>
  <c r="U7" i="1"/>
  <c r="R7" i="1"/>
  <c r="O7" i="1"/>
  <c r="L7" i="1"/>
  <c r="I7" i="1"/>
  <c r="D7" i="1"/>
  <c r="AD6" i="1"/>
  <c r="AA6" i="1"/>
  <c r="X6" i="1"/>
  <c r="U6" i="1"/>
  <c r="R6" i="1"/>
  <c r="O6" i="1"/>
  <c r="L6" i="1"/>
  <c r="I6" i="1"/>
  <c r="D6" i="1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T29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K65" i="3"/>
  <c r="T83" i="3"/>
  <c r="K83" i="3"/>
  <c r="T128" i="3"/>
  <c r="K128" i="3"/>
  <c r="T129" i="3"/>
  <c r="T130" i="3"/>
  <c r="T131" i="3"/>
  <c r="T132" i="3"/>
  <c r="T133" i="3"/>
  <c r="T134" i="3"/>
  <c r="T135" i="3"/>
  <c r="T136" i="3"/>
  <c r="T137" i="3"/>
  <c r="K138" i="3"/>
  <c r="K212" i="3"/>
  <c r="K247" i="3"/>
  <c r="K262" i="3"/>
  <c r="K311" i="3"/>
  <c r="K344" i="3"/>
  <c r="K346" i="3" s="1"/>
  <c r="K447" i="3"/>
  <c r="K508" i="3"/>
  <c r="K548" i="3"/>
  <c r="K621" i="3"/>
  <c r="K670" i="3"/>
  <c r="K719" i="3"/>
  <c r="K776" i="3"/>
  <c r="K848" i="3"/>
  <c r="T212" i="3"/>
  <c r="U212" i="3" s="1"/>
  <c r="G247" i="3"/>
  <c r="H247" i="3"/>
  <c r="I247" i="3"/>
  <c r="J247" i="3"/>
  <c r="L247" i="3"/>
  <c r="M247" i="3"/>
  <c r="N247" i="3"/>
  <c r="O247" i="3"/>
  <c r="P247" i="3"/>
  <c r="Q247" i="3"/>
  <c r="R247" i="3"/>
  <c r="S247" i="3"/>
  <c r="T248" i="3"/>
  <c r="T249" i="3"/>
  <c r="T250" i="3"/>
  <c r="T251" i="3"/>
  <c r="T252" i="3"/>
  <c r="T253" i="3"/>
  <c r="T254" i="3"/>
  <c r="T255" i="3"/>
  <c r="T256" i="3"/>
  <c r="T257" i="3"/>
  <c r="T258" i="3"/>
  <c r="R259" i="3"/>
  <c r="T259" i="3" s="1"/>
  <c r="T260" i="3"/>
  <c r="R261" i="3"/>
  <c r="T261" i="3" s="1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G346" i="3"/>
  <c r="H344" i="3"/>
  <c r="H346" i="3"/>
  <c r="I344" i="3"/>
  <c r="I346" i="3" s="1"/>
  <c r="J344" i="3"/>
  <c r="J346" i="3" s="1"/>
  <c r="T346" i="3" s="1"/>
  <c r="U346" i="3" s="1"/>
  <c r="L344" i="3"/>
  <c r="L346" i="3" s="1"/>
  <c r="M344" i="3"/>
  <c r="M346" i="3"/>
  <c r="N344" i="3"/>
  <c r="N346" i="3" s="1"/>
  <c r="O344" i="3"/>
  <c r="O346" i="3" s="1"/>
  <c r="O849" i="3" s="1"/>
  <c r="P344" i="3"/>
  <c r="P346" i="3" s="1"/>
  <c r="Q344" i="3"/>
  <c r="Q346" i="3"/>
  <c r="R344" i="3"/>
  <c r="R346" i="3" s="1"/>
  <c r="S344" i="3"/>
  <c r="S346" i="3" s="1"/>
  <c r="G447" i="3"/>
  <c r="H447" i="3"/>
  <c r="I447" i="3"/>
  <c r="J447" i="3"/>
  <c r="L447" i="3"/>
  <c r="M447" i="3"/>
  <c r="N447" i="3"/>
  <c r="N65" i="3"/>
  <c r="N83" i="3"/>
  <c r="N128" i="3"/>
  <c r="N138" i="3"/>
  <c r="N212" i="3"/>
  <c r="N262" i="3"/>
  <c r="N311" i="3"/>
  <c r="N508" i="3"/>
  <c r="N548" i="3"/>
  <c r="N621" i="3"/>
  <c r="N670" i="3"/>
  <c r="N719" i="3"/>
  <c r="N776" i="3"/>
  <c r="N848" i="3"/>
  <c r="O447" i="3"/>
  <c r="P447" i="3"/>
  <c r="Q447" i="3"/>
  <c r="R447" i="3"/>
  <c r="R65" i="3"/>
  <c r="R83" i="3"/>
  <c r="R128" i="3"/>
  <c r="R138" i="3"/>
  <c r="R212" i="3"/>
  <c r="R311" i="3"/>
  <c r="R508" i="3"/>
  <c r="R548" i="3"/>
  <c r="R621" i="3"/>
  <c r="R670" i="3"/>
  <c r="R719" i="3"/>
  <c r="R776" i="3"/>
  <c r="R848" i="3"/>
  <c r="S447" i="3"/>
  <c r="T448" i="3"/>
  <c r="U448" i="3"/>
  <c r="T449" i="3"/>
  <c r="U449" i="3" s="1"/>
  <c r="T450" i="3"/>
  <c r="U450" i="3"/>
  <c r="T451" i="3"/>
  <c r="U451" i="3" s="1"/>
  <c r="T452" i="3"/>
  <c r="U452" i="3"/>
  <c r="T453" i="3"/>
  <c r="U453" i="3" s="1"/>
  <c r="T454" i="3"/>
  <c r="U454" i="3"/>
  <c r="T455" i="3"/>
  <c r="U455" i="3" s="1"/>
  <c r="T456" i="3"/>
  <c r="U456" i="3"/>
  <c r="T457" i="3"/>
  <c r="U457" i="3" s="1"/>
  <c r="T458" i="3"/>
  <c r="U458" i="3"/>
  <c r="T459" i="3"/>
  <c r="U459" i="3" s="1"/>
  <c r="T460" i="3"/>
  <c r="U460" i="3"/>
  <c r="T461" i="3"/>
  <c r="U461" i="3" s="1"/>
  <c r="T462" i="3"/>
  <c r="U462" i="3"/>
  <c r="T463" i="3"/>
  <c r="U463" i="3" s="1"/>
  <c r="T464" i="3"/>
  <c r="U464" i="3"/>
  <c r="T465" i="3"/>
  <c r="U465" i="3" s="1"/>
  <c r="T466" i="3"/>
  <c r="U466" i="3"/>
  <c r="T467" i="3"/>
  <c r="U467" i="3" s="1"/>
  <c r="T468" i="3"/>
  <c r="U468" i="3"/>
  <c r="T469" i="3"/>
  <c r="U469" i="3" s="1"/>
  <c r="T470" i="3"/>
  <c r="U470" i="3"/>
  <c r="T471" i="3"/>
  <c r="U471" i="3" s="1"/>
  <c r="T472" i="3"/>
  <c r="U472" i="3"/>
  <c r="T473" i="3"/>
  <c r="U473" i="3" s="1"/>
  <c r="T474" i="3"/>
  <c r="U474" i="3" s="1"/>
  <c r="T475" i="3"/>
  <c r="U475" i="3" s="1"/>
  <c r="T476" i="3"/>
  <c r="U476" i="3" s="1"/>
  <c r="T477" i="3"/>
  <c r="U477" i="3" s="1"/>
  <c r="T478" i="3"/>
  <c r="U478" i="3" s="1"/>
  <c r="T479" i="3"/>
  <c r="U479" i="3" s="1"/>
  <c r="T480" i="3"/>
  <c r="U480" i="3" s="1"/>
  <c r="T481" i="3"/>
  <c r="U481" i="3" s="1"/>
  <c r="T482" i="3"/>
  <c r="U482" i="3" s="1"/>
  <c r="T483" i="3"/>
  <c r="U483" i="3" s="1"/>
  <c r="T484" i="3"/>
  <c r="U484" i="3" s="1"/>
  <c r="T485" i="3"/>
  <c r="U485" i="3" s="1"/>
  <c r="T486" i="3"/>
  <c r="U486" i="3" s="1"/>
  <c r="T487" i="3"/>
  <c r="U487" i="3" s="1"/>
  <c r="T488" i="3"/>
  <c r="U488" i="3" s="1"/>
  <c r="T489" i="3"/>
  <c r="U489" i="3" s="1"/>
  <c r="T490" i="3"/>
  <c r="U490" i="3" s="1"/>
  <c r="T491" i="3"/>
  <c r="U491" i="3"/>
  <c r="T492" i="3"/>
  <c r="U492" i="3" s="1"/>
  <c r="T493" i="3"/>
  <c r="U493" i="3" s="1"/>
  <c r="T494" i="3"/>
  <c r="U494" i="3" s="1"/>
  <c r="T495" i="3"/>
  <c r="U495" i="3" s="1"/>
  <c r="T496" i="3"/>
  <c r="U496" i="3" s="1"/>
  <c r="T497" i="3"/>
  <c r="U497" i="3"/>
  <c r="T498" i="3"/>
  <c r="U498" i="3" s="1"/>
  <c r="T499" i="3"/>
  <c r="U499" i="3" s="1"/>
  <c r="T500" i="3"/>
  <c r="U500" i="3" s="1"/>
  <c r="T501" i="3"/>
  <c r="U501" i="3" s="1"/>
  <c r="T502" i="3"/>
  <c r="U502" i="3" s="1"/>
  <c r="T503" i="3"/>
  <c r="U503" i="3"/>
  <c r="T504" i="3"/>
  <c r="U504" i="3" s="1"/>
  <c r="T505" i="3"/>
  <c r="U505" i="3" s="1"/>
  <c r="T506" i="3"/>
  <c r="U506" i="3" s="1"/>
  <c r="T507" i="3"/>
  <c r="U507" i="3" s="1"/>
  <c r="T509" i="3"/>
  <c r="U509" i="3" s="1"/>
  <c r="T510" i="3"/>
  <c r="T511" i="3"/>
  <c r="U511" i="3" s="1"/>
  <c r="T512" i="3"/>
  <c r="U512" i="3" s="1"/>
  <c r="T513" i="3"/>
  <c r="U513" i="3" s="1"/>
  <c r="T514" i="3"/>
  <c r="U514" i="3" s="1"/>
  <c r="T515" i="3"/>
  <c r="U515" i="3" s="1"/>
  <c r="T516" i="3"/>
  <c r="U516" i="3" s="1"/>
  <c r="T517" i="3"/>
  <c r="U517" i="3" s="1"/>
  <c r="T518" i="3"/>
  <c r="U518" i="3" s="1"/>
  <c r="T519" i="3"/>
  <c r="U519" i="3" s="1"/>
  <c r="T520" i="3"/>
  <c r="U520" i="3" s="1"/>
  <c r="T521" i="3"/>
  <c r="U521" i="3" s="1"/>
  <c r="T522" i="3"/>
  <c r="U522" i="3" s="1"/>
  <c r="T523" i="3"/>
  <c r="U523" i="3" s="1"/>
  <c r="T524" i="3"/>
  <c r="U524" i="3" s="1"/>
  <c r="T525" i="3"/>
  <c r="U525" i="3" s="1"/>
  <c r="T526" i="3"/>
  <c r="U526" i="3" s="1"/>
  <c r="T527" i="3"/>
  <c r="U527" i="3"/>
  <c r="T528" i="3"/>
  <c r="U528" i="3" s="1"/>
  <c r="T529" i="3"/>
  <c r="U529" i="3" s="1"/>
  <c r="T530" i="3"/>
  <c r="U530" i="3" s="1"/>
  <c r="T531" i="3"/>
  <c r="U531" i="3" s="1"/>
  <c r="T532" i="3"/>
  <c r="U532" i="3" s="1"/>
  <c r="T533" i="3"/>
  <c r="U533" i="3"/>
  <c r="T534" i="3"/>
  <c r="U534" i="3" s="1"/>
  <c r="T535" i="3"/>
  <c r="U535" i="3" s="1"/>
  <c r="T536" i="3"/>
  <c r="U536" i="3" s="1"/>
  <c r="T537" i="3"/>
  <c r="U537" i="3" s="1"/>
  <c r="T538" i="3"/>
  <c r="U538" i="3" s="1"/>
  <c r="T539" i="3"/>
  <c r="U539" i="3"/>
  <c r="T540" i="3"/>
  <c r="U540" i="3" s="1"/>
  <c r="T541" i="3"/>
  <c r="U541" i="3" s="1"/>
  <c r="T542" i="3"/>
  <c r="U542" i="3" s="1"/>
  <c r="T543" i="3"/>
  <c r="U543" i="3" s="1"/>
  <c r="T544" i="3"/>
  <c r="U544" i="3" s="1"/>
  <c r="T545" i="3"/>
  <c r="U545" i="3" s="1"/>
  <c r="T546" i="3"/>
  <c r="U546" i="3" s="1"/>
  <c r="T547" i="3"/>
  <c r="U547" i="3" s="1"/>
  <c r="T549" i="3"/>
  <c r="T550" i="3"/>
  <c r="T551" i="3"/>
  <c r="U551" i="3" s="1"/>
  <c r="T552" i="3"/>
  <c r="U552" i="3" s="1"/>
  <c r="T553" i="3"/>
  <c r="T554" i="3"/>
  <c r="T555" i="3"/>
  <c r="U555" i="3" s="1"/>
  <c r="T556" i="3"/>
  <c r="U556" i="3" s="1"/>
  <c r="T557" i="3"/>
  <c r="T558" i="3"/>
  <c r="T559" i="3"/>
  <c r="T560" i="3"/>
  <c r="U560" i="3" s="1"/>
  <c r="T561" i="3"/>
  <c r="T562" i="3"/>
  <c r="U562" i="3" s="1"/>
  <c r="T563" i="3"/>
  <c r="U563" i="3" s="1"/>
  <c r="T564" i="3"/>
  <c r="U564" i="3" s="1"/>
  <c r="T565" i="3"/>
  <c r="T566" i="3"/>
  <c r="T567" i="3"/>
  <c r="U567" i="3" s="1"/>
  <c r="T568" i="3"/>
  <c r="U568" i="3" s="1"/>
  <c r="T569" i="3"/>
  <c r="T570" i="3"/>
  <c r="T571" i="3"/>
  <c r="T572" i="3"/>
  <c r="U572" i="3" s="1"/>
  <c r="T573" i="3"/>
  <c r="U573" i="3" s="1"/>
  <c r="T574" i="3"/>
  <c r="T575" i="3"/>
  <c r="T576" i="3"/>
  <c r="U576" i="3" s="1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U604" i="3" s="1"/>
  <c r="T605" i="3"/>
  <c r="T606" i="3"/>
  <c r="T607" i="3"/>
  <c r="T608" i="3"/>
  <c r="U608" i="3" s="1"/>
  <c r="T609" i="3"/>
  <c r="T610" i="3"/>
  <c r="T611" i="3"/>
  <c r="T612" i="3"/>
  <c r="U612" i="3" s="1"/>
  <c r="T613" i="3"/>
  <c r="T614" i="3"/>
  <c r="T615" i="3"/>
  <c r="T616" i="3"/>
  <c r="U616" i="3" s="1"/>
  <c r="T617" i="3"/>
  <c r="T618" i="3"/>
  <c r="U618" i="3" s="1"/>
  <c r="T619" i="3"/>
  <c r="T620" i="3"/>
  <c r="T622" i="3"/>
  <c r="T623" i="3"/>
  <c r="U623" i="3" s="1"/>
  <c r="T624" i="3"/>
  <c r="U624" i="3" s="1"/>
  <c r="T625" i="3"/>
  <c r="T626" i="3"/>
  <c r="T627" i="3"/>
  <c r="U627" i="3" s="1"/>
  <c r="T628" i="3"/>
  <c r="U628" i="3" s="1"/>
  <c r="T629" i="3"/>
  <c r="T630" i="3"/>
  <c r="T631" i="3"/>
  <c r="T632" i="3"/>
  <c r="U632" i="3" s="1"/>
  <c r="T633" i="3"/>
  <c r="T634" i="3"/>
  <c r="T635" i="3"/>
  <c r="U635" i="3" s="1"/>
  <c r="T636" i="3"/>
  <c r="U636" i="3" s="1"/>
  <c r="T637" i="3"/>
  <c r="T638" i="3"/>
  <c r="T639" i="3"/>
  <c r="U639" i="3" s="1"/>
  <c r="T640" i="3"/>
  <c r="U640" i="3" s="1"/>
  <c r="T641" i="3"/>
  <c r="T642" i="3"/>
  <c r="T643" i="3"/>
  <c r="U643" i="3" s="1"/>
  <c r="T644" i="3"/>
  <c r="U644" i="3" s="1"/>
  <c r="T645" i="3"/>
  <c r="T646" i="3"/>
  <c r="T647" i="3"/>
  <c r="T648" i="3"/>
  <c r="U648" i="3" s="1"/>
  <c r="T649" i="3"/>
  <c r="T650" i="3"/>
  <c r="T651" i="3"/>
  <c r="U651" i="3" s="1"/>
  <c r="T652" i="3"/>
  <c r="U652" i="3" s="1"/>
  <c r="T653" i="3"/>
  <c r="T654" i="3"/>
  <c r="T655" i="3"/>
  <c r="U655" i="3" s="1"/>
  <c r="T656" i="3"/>
  <c r="U656" i="3" s="1"/>
  <c r="T657" i="3"/>
  <c r="T658" i="3"/>
  <c r="T659" i="3"/>
  <c r="U659" i="3" s="1"/>
  <c r="T660" i="3"/>
  <c r="U660" i="3" s="1"/>
  <c r="T661" i="3"/>
  <c r="T662" i="3"/>
  <c r="T663" i="3"/>
  <c r="T664" i="3"/>
  <c r="U664" i="3" s="1"/>
  <c r="T665" i="3"/>
  <c r="T666" i="3"/>
  <c r="T667" i="3"/>
  <c r="U667" i="3" s="1"/>
  <c r="T668" i="3"/>
  <c r="U668" i="3" s="1"/>
  <c r="T669" i="3"/>
  <c r="T671" i="3"/>
  <c r="T672" i="3"/>
  <c r="U672" i="3" s="1"/>
  <c r="T673" i="3"/>
  <c r="U673" i="3" s="1"/>
  <c r="T674" i="3"/>
  <c r="T675" i="3"/>
  <c r="T676" i="3"/>
  <c r="U676" i="3" s="1"/>
  <c r="T677" i="3"/>
  <c r="U677" i="3" s="1"/>
  <c r="T678" i="3"/>
  <c r="T679" i="3"/>
  <c r="T680" i="3"/>
  <c r="T681" i="3"/>
  <c r="U681" i="3" s="1"/>
  <c r="T682" i="3"/>
  <c r="T683" i="3"/>
  <c r="T684" i="3"/>
  <c r="U684" i="3" s="1"/>
  <c r="T685" i="3"/>
  <c r="U685" i="3" s="1"/>
  <c r="T686" i="3"/>
  <c r="T687" i="3"/>
  <c r="T688" i="3"/>
  <c r="U688" i="3" s="1"/>
  <c r="T689" i="3"/>
  <c r="U689" i="3" s="1"/>
  <c r="T690" i="3"/>
  <c r="T691" i="3"/>
  <c r="T692" i="3"/>
  <c r="U692" i="3" s="1"/>
  <c r="T693" i="3"/>
  <c r="U693" i="3" s="1"/>
  <c r="T694" i="3"/>
  <c r="T695" i="3"/>
  <c r="T696" i="3"/>
  <c r="T697" i="3"/>
  <c r="U697" i="3" s="1"/>
  <c r="T698" i="3"/>
  <c r="T699" i="3"/>
  <c r="T700" i="3"/>
  <c r="U700" i="3" s="1"/>
  <c r="T701" i="3"/>
  <c r="U701" i="3" s="1"/>
  <c r="T702" i="3"/>
  <c r="T703" i="3"/>
  <c r="T704" i="3"/>
  <c r="U704" i="3" s="1"/>
  <c r="T705" i="3"/>
  <c r="U705" i="3" s="1"/>
  <c r="T706" i="3"/>
  <c r="T707" i="3"/>
  <c r="T708" i="3"/>
  <c r="U708" i="3" s="1"/>
  <c r="T709" i="3"/>
  <c r="U709" i="3" s="1"/>
  <c r="T710" i="3"/>
  <c r="T711" i="3"/>
  <c r="T712" i="3"/>
  <c r="T713" i="3"/>
  <c r="U713" i="3" s="1"/>
  <c r="T714" i="3"/>
  <c r="T715" i="3"/>
  <c r="T716" i="3"/>
  <c r="U716" i="3" s="1"/>
  <c r="T717" i="3"/>
  <c r="U717" i="3" s="1"/>
  <c r="T718" i="3"/>
  <c r="U720" i="3"/>
  <c r="U721" i="3"/>
  <c r="U722" i="3"/>
  <c r="U723" i="3"/>
  <c r="U724" i="3"/>
  <c r="U725" i="3"/>
  <c r="U726" i="3"/>
  <c r="U727" i="3"/>
  <c r="U728" i="3"/>
  <c r="U729" i="3"/>
  <c r="U730" i="3"/>
  <c r="U731" i="3"/>
  <c r="U732" i="3"/>
  <c r="U733" i="3"/>
  <c r="U734" i="3"/>
  <c r="U735" i="3"/>
  <c r="U736" i="3"/>
  <c r="U737" i="3"/>
  <c r="U738" i="3"/>
  <c r="U739" i="3"/>
  <c r="U740" i="3"/>
  <c r="U741" i="3"/>
  <c r="U742" i="3"/>
  <c r="U743" i="3"/>
  <c r="U744" i="3"/>
  <c r="U745" i="3"/>
  <c r="U746" i="3"/>
  <c r="U747" i="3"/>
  <c r="U748" i="3"/>
  <c r="U749" i="3"/>
  <c r="U750" i="3"/>
  <c r="U751" i="3"/>
  <c r="U752" i="3"/>
  <c r="U753" i="3"/>
  <c r="U754" i="3"/>
  <c r="U755" i="3"/>
  <c r="U756" i="3"/>
  <c r="U757" i="3"/>
  <c r="U758" i="3"/>
  <c r="U759" i="3"/>
  <c r="U760" i="3"/>
  <c r="U761" i="3"/>
  <c r="U762" i="3"/>
  <c r="U763" i="3"/>
  <c r="U764" i="3"/>
  <c r="U765" i="3"/>
  <c r="U766" i="3"/>
  <c r="U767" i="3"/>
  <c r="U768" i="3"/>
  <c r="U769" i="3"/>
  <c r="U770" i="3"/>
  <c r="U771" i="3"/>
  <c r="U772" i="3"/>
  <c r="U773" i="3"/>
  <c r="U774" i="3"/>
  <c r="U775" i="3"/>
  <c r="T777" i="3"/>
  <c r="U777" i="3"/>
  <c r="T778" i="3"/>
  <c r="U778" i="3" s="1"/>
  <c r="T779" i="3"/>
  <c r="U779" i="3" s="1"/>
  <c r="T780" i="3"/>
  <c r="U780" i="3" s="1"/>
  <c r="T781" i="3"/>
  <c r="U781" i="3" s="1"/>
  <c r="T782" i="3"/>
  <c r="U782" i="3" s="1"/>
  <c r="T783" i="3"/>
  <c r="U783" i="3" s="1"/>
  <c r="T784" i="3"/>
  <c r="U784" i="3" s="1"/>
  <c r="T785" i="3"/>
  <c r="U785" i="3" s="1"/>
  <c r="T786" i="3"/>
  <c r="U786" i="3" s="1"/>
  <c r="T787" i="3"/>
  <c r="U787" i="3" s="1"/>
  <c r="T788" i="3"/>
  <c r="U788" i="3" s="1"/>
  <c r="T789" i="3"/>
  <c r="U789" i="3" s="1"/>
  <c r="T790" i="3"/>
  <c r="U790" i="3" s="1"/>
  <c r="T791" i="3"/>
  <c r="U791" i="3" s="1"/>
  <c r="T792" i="3"/>
  <c r="U792" i="3" s="1"/>
  <c r="T793" i="3"/>
  <c r="U793" i="3" s="1"/>
  <c r="T794" i="3"/>
  <c r="U794" i="3" s="1"/>
  <c r="T795" i="3"/>
  <c r="U795" i="3" s="1"/>
  <c r="T796" i="3"/>
  <c r="U796" i="3" s="1"/>
  <c r="T797" i="3"/>
  <c r="U797" i="3" s="1"/>
  <c r="T798" i="3"/>
  <c r="U798" i="3" s="1"/>
  <c r="T799" i="3"/>
  <c r="U799" i="3" s="1"/>
  <c r="T800" i="3"/>
  <c r="U800" i="3" s="1"/>
  <c r="T801" i="3"/>
  <c r="U801" i="3" s="1"/>
  <c r="T802" i="3"/>
  <c r="U802" i="3" s="1"/>
  <c r="T803" i="3"/>
  <c r="U803" i="3" s="1"/>
  <c r="T804" i="3"/>
  <c r="U804" i="3" s="1"/>
  <c r="T805" i="3"/>
  <c r="U805" i="3" s="1"/>
  <c r="T806" i="3"/>
  <c r="U806" i="3" s="1"/>
  <c r="T807" i="3"/>
  <c r="U807" i="3" s="1"/>
  <c r="T808" i="3"/>
  <c r="U808" i="3" s="1"/>
  <c r="T809" i="3"/>
  <c r="U809" i="3" s="1"/>
  <c r="T810" i="3"/>
  <c r="U810" i="3" s="1"/>
  <c r="T811" i="3"/>
  <c r="U811" i="3" s="1"/>
  <c r="T812" i="3"/>
  <c r="U812" i="3" s="1"/>
  <c r="T813" i="3"/>
  <c r="U813" i="3" s="1"/>
  <c r="T814" i="3"/>
  <c r="U814" i="3" s="1"/>
  <c r="T815" i="3"/>
  <c r="U815" i="3" s="1"/>
  <c r="T816" i="3"/>
  <c r="U816" i="3" s="1"/>
  <c r="T817" i="3"/>
  <c r="U817" i="3"/>
  <c r="T818" i="3"/>
  <c r="U818" i="3" s="1"/>
  <c r="T819" i="3"/>
  <c r="U819" i="3" s="1"/>
  <c r="T820" i="3"/>
  <c r="U820" i="3" s="1"/>
  <c r="T821" i="3"/>
  <c r="U821" i="3" s="1"/>
  <c r="T822" i="3"/>
  <c r="U822" i="3" s="1"/>
  <c r="T823" i="3"/>
  <c r="U823" i="3" s="1"/>
  <c r="T824" i="3"/>
  <c r="U824" i="3" s="1"/>
  <c r="T825" i="3"/>
  <c r="U825" i="3" s="1"/>
  <c r="T826" i="3"/>
  <c r="U826" i="3" s="1"/>
  <c r="T827" i="3"/>
  <c r="U827" i="3" s="1"/>
  <c r="T828" i="3"/>
  <c r="U828" i="3" s="1"/>
  <c r="T829" i="3"/>
  <c r="U829" i="3" s="1"/>
  <c r="T830" i="3"/>
  <c r="U830" i="3" s="1"/>
  <c r="T831" i="3"/>
  <c r="U831" i="3"/>
  <c r="T832" i="3"/>
  <c r="U832" i="3" s="1"/>
  <c r="T833" i="3"/>
  <c r="U833" i="3" s="1"/>
  <c r="T834" i="3"/>
  <c r="U834" i="3" s="1"/>
  <c r="T835" i="3"/>
  <c r="U835" i="3" s="1"/>
  <c r="T836" i="3"/>
  <c r="U836" i="3" s="1"/>
  <c r="T837" i="3"/>
  <c r="U837" i="3" s="1"/>
  <c r="T838" i="3"/>
  <c r="U838" i="3" s="1"/>
  <c r="T839" i="3"/>
  <c r="U839" i="3" s="1"/>
  <c r="T840" i="3"/>
  <c r="U840" i="3" s="1"/>
  <c r="T841" i="3"/>
  <c r="U841" i="3"/>
  <c r="T842" i="3"/>
  <c r="U842" i="3" s="1"/>
  <c r="T843" i="3"/>
  <c r="U843" i="3" s="1"/>
  <c r="T844" i="3"/>
  <c r="U844" i="3" s="1"/>
  <c r="T845" i="3"/>
  <c r="U845" i="3" s="1"/>
  <c r="T846" i="3"/>
  <c r="U846" i="3" s="1"/>
  <c r="T847" i="3"/>
  <c r="U847" i="3" s="1"/>
  <c r="T776" i="3"/>
  <c r="S65" i="3"/>
  <c r="S849" i="3" s="1"/>
  <c r="S83" i="3"/>
  <c r="S128" i="3"/>
  <c r="S138" i="3"/>
  <c r="S212" i="3"/>
  <c r="S262" i="3"/>
  <c r="S311" i="3"/>
  <c r="S508" i="3"/>
  <c r="S548" i="3"/>
  <c r="S621" i="3"/>
  <c r="S670" i="3"/>
  <c r="S719" i="3"/>
  <c r="S776" i="3"/>
  <c r="S848" i="3"/>
  <c r="Q65" i="3"/>
  <c r="Q83" i="3"/>
  <c r="Q128" i="3"/>
  <c r="Q138" i="3"/>
  <c r="Q212" i="3"/>
  <c r="Q262" i="3"/>
  <c r="Q311" i="3"/>
  <c r="Q508" i="3"/>
  <c r="Q548" i="3"/>
  <c r="Q621" i="3"/>
  <c r="Q670" i="3"/>
  <c r="Q719" i="3"/>
  <c r="Q776" i="3"/>
  <c r="Q848" i="3"/>
  <c r="P65" i="3"/>
  <c r="P83" i="3"/>
  <c r="P128" i="3"/>
  <c r="P138" i="3"/>
  <c r="P212" i="3"/>
  <c r="P262" i="3"/>
  <c r="P311" i="3"/>
  <c r="P508" i="3"/>
  <c r="P548" i="3"/>
  <c r="P621" i="3"/>
  <c r="P670" i="3"/>
  <c r="P719" i="3"/>
  <c r="P776" i="3"/>
  <c r="P848" i="3"/>
  <c r="O65" i="3"/>
  <c r="O83" i="3"/>
  <c r="O128" i="3"/>
  <c r="O138" i="3"/>
  <c r="O212" i="3"/>
  <c r="O262" i="3"/>
  <c r="O311" i="3"/>
  <c r="O508" i="3"/>
  <c r="O548" i="3"/>
  <c r="O621" i="3"/>
  <c r="O670" i="3"/>
  <c r="O719" i="3"/>
  <c r="O776" i="3"/>
  <c r="O848" i="3"/>
  <c r="M65" i="3"/>
  <c r="M83" i="3"/>
  <c r="M128" i="3"/>
  <c r="M138" i="3"/>
  <c r="M212" i="3"/>
  <c r="M262" i="3"/>
  <c r="M311" i="3"/>
  <c r="M508" i="3"/>
  <c r="M548" i="3"/>
  <c r="M621" i="3"/>
  <c r="M670" i="3"/>
  <c r="M719" i="3"/>
  <c r="M776" i="3"/>
  <c r="M848" i="3"/>
  <c r="L65" i="3"/>
  <c r="L83" i="3"/>
  <c r="L128" i="3"/>
  <c r="L138" i="3"/>
  <c r="L212" i="3"/>
  <c r="L262" i="3"/>
  <c r="L311" i="3"/>
  <c r="L508" i="3"/>
  <c r="L548" i="3"/>
  <c r="L621" i="3"/>
  <c r="L670" i="3"/>
  <c r="L719" i="3"/>
  <c r="L776" i="3"/>
  <c r="L848" i="3"/>
  <c r="J65" i="3"/>
  <c r="J83" i="3"/>
  <c r="J128" i="3"/>
  <c r="J138" i="3"/>
  <c r="J212" i="3"/>
  <c r="J262" i="3"/>
  <c r="J311" i="3"/>
  <c r="J508" i="3"/>
  <c r="J548" i="3"/>
  <c r="J621" i="3"/>
  <c r="J670" i="3"/>
  <c r="J719" i="3"/>
  <c r="J776" i="3"/>
  <c r="J848" i="3"/>
  <c r="I65" i="3"/>
  <c r="I83" i="3"/>
  <c r="I128" i="3"/>
  <c r="I138" i="3"/>
  <c r="I212" i="3"/>
  <c r="I262" i="3"/>
  <c r="I311" i="3"/>
  <c r="I508" i="3"/>
  <c r="I548" i="3"/>
  <c r="I621" i="3"/>
  <c r="I670" i="3"/>
  <c r="I719" i="3"/>
  <c r="I776" i="3"/>
  <c r="I848" i="3"/>
  <c r="H65" i="3"/>
  <c r="H83" i="3"/>
  <c r="H128" i="3"/>
  <c r="H138" i="3"/>
  <c r="H212" i="3"/>
  <c r="H262" i="3"/>
  <c r="H311" i="3"/>
  <c r="H508" i="3"/>
  <c r="H548" i="3"/>
  <c r="H621" i="3"/>
  <c r="H670" i="3"/>
  <c r="H719" i="3"/>
  <c r="H776" i="3"/>
  <c r="H848" i="3"/>
  <c r="G65" i="3"/>
  <c r="G83" i="3"/>
  <c r="G128" i="3"/>
  <c r="G138" i="3"/>
  <c r="G212" i="3"/>
  <c r="G262" i="3"/>
  <c r="G311" i="3"/>
  <c r="G508" i="3"/>
  <c r="G548" i="3"/>
  <c r="G621" i="3"/>
  <c r="G670" i="3"/>
  <c r="G719" i="3"/>
  <c r="G776" i="3"/>
  <c r="G848" i="3"/>
  <c r="F849" i="3"/>
  <c r="E849" i="3"/>
  <c r="D849" i="3"/>
  <c r="C40" i="3"/>
  <c r="C65" i="3"/>
  <c r="C83" i="3"/>
  <c r="C128" i="3"/>
  <c r="C138" i="3"/>
  <c r="C212" i="3"/>
  <c r="C247" i="3"/>
  <c r="C262" i="3"/>
  <c r="C311" i="3"/>
  <c r="C346" i="3"/>
  <c r="C447" i="3"/>
  <c r="C508" i="3"/>
  <c r="C548" i="3"/>
  <c r="C621" i="3"/>
  <c r="C670" i="3"/>
  <c r="C719" i="3"/>
  <c r="C776" i="3"/>
  <c r="C848" i="3"/>
  <c r="U718" i="3"/>
  <c r="U715" i="3"/>
  <c r="U714" i="3"/>
  <c r="U712" i="3"/>
  <c r="U711" i="3"/>
  <c r="U710" i="3"/>
  <c r="U707" i="3"/>
  <c r="U706" i="3"/>
  <c r="U703" i="3"/>
  <c r="U702" i="3"/>
  <c r="U699" i="3"/>
  <c r="U698" i="3"/>
  <c r="U696" i="3"/>
  <c r="U695" i="3"/>
  <c r="U694" i="3"/>
  <c r="U691" i="3"/>
  <c r="U690" i="3"/>
  <c r="U687" i="3"/>
  <c r="U686" i="3"/>
  <c r="U683" i="3"/>
  <c r="U682" i="3"/>
  <c r="U680" i="3"/>
  <c r="U679" i="3"/>
  <c r="U678" i="3"/>
  <c r="U675" i="3"/>
  <c r="U674" i="3"/>
  <c r="U671" i="3"/>
  <c r="U669" i="3"/>
  <c r="U666" i="3"/>
  <c r="U665" i="3"/>
  <c r="U663" i="3"/>
  <c r="U662" i="3"/>
  <c r="U661" i="3"/>
  <c r="U658" i="3"/>
  <c r="U657" i="3"/>
  <c r="U654" i="3"/>
  <c r="U653" i="3"/>
  <c r="U650" i="3"/>
  <c r="U649" i="3"/>
  <c r="U647" i="3"/>
  <c r="U646" i="3"/>
  <c r="U645" i="3"/>
  <c r="U642" i="3"/>
  <c r="U641" i="3"/>
  <c r="U638" i="3"/>
  <c r="U637" i="3"/>
  <c r="U634" i="3"/>
  <c r="U633" i="3"/>
  <c r="U631" i="3"/>
  <c r="U630" i="3"/>
  <c r="U629" i="3"/>
  <c r="U626" i="3"/>
  <c r="U625" i="3"/>
  <c r="U622" i="3"/>
  <c r="U619" i="3"/>
  <c r="U617" i="3"/>
  <c r="U615" i="3"/>
  <c r="U614" i="3"/>
  <c r="U613" i="3"/>
  <c r="U611" i="3"/>
  <c r="U610" i="3"/>
  <c r="U609" i="3"/>
  <c r="U607" i="3"/>
  <c r="U606" i="3"/>
  <c r="U605" i="3"/>
  <c r="U603" i="3"/>
  <c r="U602" i="3"/>
  <c r="U587" i="3"/>
  <c r="U575" i="3"/>
  <c r="U574" i="3"/>
  <c r="U571" i="3"/>
  <c r="U570" i="3"/>
  <c r="U569" i="3"/>
  <c r="U566" i="3"/>
  <c r="U565" i="3"/>
  <c r="U561" i="3"/>
  <c r="U559" i="3"/>
  <c r="U558" i="3"/>
  <c r="U557" i="3"/>
  <c r="U554" i="3"/>
  <c r="U553" i="3"/>
  <c r="U550" i="3"/>
  <c r="U549" i="3"/>
  <c r="T446" i="3"/>
  <c r="U446" i="3" s="1"/>
  <c r="T445" i="3"/>
  <c r="U445" i="3"/>
  <c r="T444" i="3"/>
  <c r="U444" i="3" s="1"/>
  <c r="T443" i="3"/>
  <c r="U443" i="3" s="1"/>
  <c r="T442" i="3"/>
  <c r="U442" i="3" s="1"/>
  <c r="T441" i="3"/>
  <c r="U441" i="3" s="1"/>
  <c r="T440" i="3"/>
  <c r="U440" i="3" s="1"/>
  <c r="T439" i="3"/>
  <c r="U439" i="3"/>
  <c r="T438" i="3"/>
  <c r="U438" i="3" s="1"/>
  <c r="T437" i="3"/>
  <c r="U437" i="3" s="1"/>
  <c r="T436" i="3"/>
  <c r="U436" i="3" s="1"/>
  <c r="T435" i="3"/>
  <c r="U435" i="3" s="1"/>
  <c r="T434" i="3"/>
  <c r="U434" i="3" s="1"/>
  <c r="T433" i="3"/>
  <c r="U433" i="3"/>
  <c r="T432" i="3"/>
  <c r="U432" i="3" s="1"/>
  <c r="T431" i="3"/>
  <c r="U431" i="3" s="1"/>
  <c r="T430" i="3"/>
  <c r="U430" i="3" s="1"/>
  <c r="T429" i="3"/>
  <c r="U429" i="3" s="1"/>
  <c r="T428" i="3"/>
  <c r="U428" i="3" s="1"/>
  <c r="T427" i="3"/>
  <c r="U427" i="3" s="1"/>
  <c r="T426" i="3"/>
  <c r="U426" i="3" s="1"/>
  <c r="T425" i="3"/>
  <c r="U425" i="3" s="1"/>
  <c r="T424" i="3"/>
  <c r="U424" i="3" s="1"/>
  <c r="T423" i="3"/>
  <c r="U423" i="3" s="1"/>
  <c r="T422" i="3"/>
  <c r="U422" i="3" s="1"/>
  <c r="T421" i="3"/>
  <c r="U421" i="3" s="1"/>
  <c r="T420" i="3"/>
  <c r="U420" i="3" s="1"/>
  <c r="T419" i="3"/>
  <c r="U419" i="3" s="1"/>
  <c r="T418" i="3"/>
  <c r="U418" i="3" s="1"/>
  <c r="T417" i="3"/>
  <c r="U417" i="3" s="1"/>
  <c r="T416" i="3"/>
  <c r="U416" i="3" s="1"/>
  <c r="T415" i="3"/>
  <c r="U415" i="3" s="1"/>
  <c r="T414" i="3"/>
  <c r="U414" i="3" s="1"/>
  <c r="T413" i="3"/>
  <c r="U413" i="3" s="1"/>
  <c r="T412" i="3"/>
  <c r="U412" i="3" s="1"/>
  <c r="T411" i="3"/>
  <c r="U411" i="3" s="1"/>
  <c r="T410" i="3"/>
  <c r="U410" i="3" s="1"/>
  <c r="T409" i="3"/>
  <c r="U409" i="3" s="1"/>
  <c r="T408" i="3"/>
  <c r="U408" i="3" s="1"/>
  <c r="T407" i="3"/>
  <c r="U407" i="3" s="1"/>
  <c r="T406" i="3"/>
  <c r="U406" i="3" s="1"/>
  <c r="T405" i="3"/>
  <c r="U405" i="3" s="1"/>
  <c r="T404" i="3"/>
  <c r="U404" i="3" s="1"/>
  <c r="T403" i="3"/>
  <c r="U403" i="3" s="1"/>
  <c r="T402" i="3"/>
  <c r="U402" i="3" s="1"/>
  <c r="T401" i="3"/>
  <c r="U401" i="3" s="1"/>
  <c r="T400" i="3"/>
  <c r="U400" i="3" s="1"/>
  <c r="T399" i="3"/>
  <c r="U399" i="3" s="1"/>
  <c r="T398" i="3"/>
  <c r="U398" i="3" s="1"/>
  <c r="T397" i="3"/>
  <c r="U397" i="3" s="1"/>
  <c r="T396" i="3"/>
  <c r="U396" i="3" s="1"/>
  <c r="T395" i="3"/>
  <c r="U395" i="3" s="1"/>
  <c r="T394" i="3"/>
  <c r="U394" i="3" s="1"/>
  <c r="T393" i="3"/>
  <c r="U393" i="3" s="1"/>
  <c r="T392" i="3"/>
  <c r="U392" i="3" s="1"/>
  <c r="T391" i="3"/>
  <c r="U391" i="3" s="1"/>
  <c r="T390" i="3"/>
  <c r="U390" i="3" s="1"/>
  <c r="T389" i="3"/>
  <c r="U389" i="3" s="1"/>
  <c r="T388" i="3"/>
  <c r="U388" i="3" s="1"/>
  <c r="T387" i="3"/>
  <c r="U387" i="3" s="1"/>
  <c r="T386" i="3"/>
  <c r="U386" i="3" s="1"/>
  <c r="T385" i="3"/>
  <c r="U385" i="3" s="1"/>
  <c r="T384" i="3"/>
  <c r="U384" i="3" s="1"/>
  <c r="T383" i="3"/>
  <c r="U383" i="3"/>
  <c r="T382" i="3"/>
  <c r="U382" i="3" s="1"/>
  <c r="T381" i="3"/>
  <c r="U381" i="3" s="1"/>
  <c r="T380" i="3"/>
  <c r="U380" i="3" s="1"/>
  <c r="T379" i="3"/>
  <c r="U379" i="3"/>
  <c r="T378" i="3"/>
  <c r="U378" i="3" s="1"/>
  <c r="T377" i="3"/>
  <c r="U377" i="3"/>
  <c r="T376" i="3"/>
  <c r="U376" i="3" s="1"/>
  <c r="T375" i="3"/>
  <c r="U375" i="3"/>
  <c r="T374" i="3"/>
  <c r="U374" i="3" s="1"/>
  <c r="T373" i="3"/>
  <c r="U373" i="3" s="1"/>
  <c r="T372" i="3"/>
  <c r="U372" i="3" s="1"/>
  <c r="T371" i="3"/>
  <c r="U371" i="3" s="1"/>
  <c r="T370" i="3"/>
  <c r="U370" i="3" s="1"/>
  <c r="T369" i="3"/>
  <c r="U369" i="3" s="1"/>
  <c r="T368" i="3"/>
  <c r="U368" i="3" s="1"/>
  <c r="T367" i="3"/>
  <c r="U367" i="3" s="1"/>
  <c r="T366" i="3"/>
  <c r="U366" i="3" s="1"/>
  <c r="T365" i="3"/>
  <c r="U365" i="3" s="1"/>
  <c r="T364" i="3"/>
  <c r="U364" i="3" s="1"/>
  <c r="T363" i="3"/>
  <c r="U363" i="3" s="1"/>
  <c r="T362" i="3"/>
  <c r="U362" i="3" s="1"/>
  <c r="T361" i="3"/>
  <c r="U361" i="3" s="1"/>
  <c r="T360" i="3"/>
  <c r="U360" i="3" s="1"/>
  <c r="T359" i="3"/>
  <c r="U359" i="3" s="1"/>
  <c r="T358" i="3"/>
  <c r="U358" i="3" s="1"/>
  <c r="T357" i="3"/>
  <c r="U357" i="3" s="1"/>
  <c r="T356" i="3"/>
  <c r="U356" i="3" s="1"/>
  <c r="T355" i="3"/>
  <c r="U355" i="3" s="1"/>
  <c r="T354" i="3"/>
  <c r="U354" i="3" s="1"/>
  <c r="T353" i="3"/>
  <c r="U353" i="3" s="1"/>
  <c r="T352" i="3"/>
  <c r="U352" i="3" s="1"/>
  <c r="T351" i="3"/>
  <c r="U351" i="3" s="1"/>
  <c r="T350" i="3"/>
  <c r="U350" i="3" s="1"/>
  <c r="T349" i="3"/>
  <c r="U349" i="3" s="1"/>
  <c r="T348" i="3"/>
  <c r="U348" i="3" s="1"/>
  <c r="T347" i="3"/>
  <c r="U347" i="3" s="1"/>
  <c r="T345" i="3"/>
  <c r="U345" i="3" s="1"/>
  <c r="T343" i="3"/>
  <c r="U343" i="3" s="1"/>
  <c r="T342" i="3"/>
  <c r="U342" i="3" s="1"/>
  <c r="T341" i="3"/>
  <c r="U341" i="3" s="1"/>
  <c r="T340" i="3"/>
  <c r="U340" i="3" s="1"/>
  <c r="T339" i="3"/>
  <c r="U339" i="3" s="1"/>
  <c r="T338" i="3"/>
  <c r="U338" i="3" s="1"/>
  <c r="T337" i="3"/>
  <c r="U337" i="3" s="1"/>
  <c r="T336" i="3"/>
  <c r="U336" i="3" s="1"/>
  <c r="T335" i="3"/>
  <c r="U335" i="3" s="1"/>
  <c r="T334" i="3"/>
  <c r="U334" i="3" s="1"/>
  <c r="T333" i="3"/>
  <c r="U333" i="3" s="1"/>
  <c r="T332" i="3"/>
  <c r="U332" i="3" s="1"/>
  <c r="T331" i="3"/>
  <c r="U331" i="3" s="1"/>
  <c r="T330" i="3"/>
  <c r="U330" i="3" s="1"/>
  <c r="T329" i="3"/>
  <c r="U329" i="3" s="1"/>
  <c r="T328" i="3"/>
  <c r="U328" i="3" s="1"/>
  <c r="T327" i="3"/>
  <c r="U327" i="3" s="1"/>
  <c r="T326" i="3"/>
  <c r="U326" i="3" s="1"/>
  <c r="T325" i="3"/>
  <c r="U325" i="3" s="1"/>
  <c r="T324" i="3"/>
  <c r="U324" i="3" s="1"/>
  <c r="T323" i="3"/>
  <c r="U323" i="3" s="1"/>
  <c r="T322" i="3"/>
  <c r="U322" i="3" s="1"/>
  <c r="T321" i="3"/>
  <c r="U321" i="3" s="1"/>
  <c r="T320" i="3"/>
  <c r="U320" i="3" s="1"/>
  <c r="T319" i="3"/>
  <c r="U319" i="3" s="1"/>
  <c r="T318" i="3"/>
  <c r="U318" i="3" s="1"/>
  <c r="T317" i="3"/>
  <c r="U317" i="3" s="1"/>
  <c r="T316" i="3"/>
  <c r="U316" i="3" s="1"/>
  <c r="T315" i="3"/>
  <c r="U315" i="3" s="1"/>
  <c r="T314" i="3"/>
  <c r="U314" i="3" s="1"/>
  <c r="T313" i="3"/>
  <c r="U313" i="3" s="1"/>
  <c r="T312" i="3"/>
  <c r="U312" i="3" s="1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T246" i="3"/>
  <c r="U246" i="3" s="1"/>
  <c r="T245" i="3"/>
  <c r="U245" i="3" s="1"/>
  <c r="T244" i="3"/>
  <c r="U244" i="3" s="1"/>
  <c r="T243" i="3"/>
  <c r="U243" i="3" s="1"/>
  <c r="T242" i="3"/>
  <c r="U242" i="3" s="1"/>
  <c r="T241" i="3"/>
  <c r="U241" i="3" s="1"/>
  <c r="T240" i="3"/>
  <c r="U240" i="3" s="1"/>
  <c r="T239" i="3"/>
  <c r="U239" i="3" s="1"/>
  <c r="T238" i="3"/>
  <c r="U238" i="3" s="1"/>
  <c r="T237" i="3"/>
  <c r="U237" i="3" s="1"/>
  <c r="T236" i="3"/>
  <c r="U236" i="3" s="1"/>
  <c r="T235" i="3"/>
  <c r="U235" i="3" s="1"/>
  <c r="T234" i="3"/>
  <c r="U234" i="3" s="1"/>
  <c r="T233" i="3"/>
  <c r="U233" i="3" s="1"/>
  <c r="T232" i="3"/>
  <c r="U232" i="3" s="1"/>
  <c r="T231" i="3"/>
  <c r="U231" i="3" s="1"/>
  <c r="T230" i="3"/>
  <c r="U230" i="3" s="1"/>
  <c r="T229" i="3"/>
  <c r="U229" i="3" s="1"/>
  <c r="U228" i="3"/>
  <c r="U227" i="3"/>
  <c r="U226" i="3"/>
  <c r="T225" i="3"/>
  <c r="U225" i="3"/>
  <c r="U224" i="3"/>
  <c r="U223" i="3"/>
  <c r="U222" i="3"/>
  <c r="T221" i="3"/>
  <c r="U221" i="3" s="1"/>
  <c r="U220" i="3"/>
  <c r="U219" i="3"/>
  <c r="U218" i="3"/>
  <c r="U217" i="3"/>
  <c r="U216" i="3"/>
  <c r="U215" i="3"/>
  <c r="U214" i="3"/>
  <c r="U213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7" i="3"/>
  <c r="U136" i="3"/>
  <c r="U135" i="3"/>
  <c r="U134" i="3"/>
  <c r="U133" i="3"/>
  <c r="U132" i="3"/>
  <c r="U131" i="3"/>
  <c r="U130" i="3"/>
  <c r="U129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T39" i="3"/>
  <c r="U39" i="3" s="1"/>
  <c r="T38" i="3"/>
  <c r="U38" i="3" s="1"/>
  <c r="T37" i="3"/>
  <c r="U37" i="3" s="1"/>
  <c r="T36" i="3"/>
  <c r="U36" i="3" s="1"/>
  <c r="T35" i="3"/>
  <c r="U35" i="3" s="1"/>
  <c r="T34" i="3"/>
  <c r="U34" i="3"/>
  <c r="T33" i="3"/>
  <c r="U33" i="3" s="1"/>
  <c r="T32" i="3"/>
  <c r="U32" i="3" s="1"/>
  <c r="T31" i="3"/>
  <c r="U31" i="3"/>
  <c r="T30" i="3"/>
  <c r="U30" i="3" s="1"/>
  <c r="T28" i="3"/>
  <c r="U28" i="3"/>
  <c r="T27" i="3"/>
  <c r="U27" i="3" s="1"/>
  <c r="T26" i="3"/>
  <c r="U26" i="3" s="1"/>
  <c r="T25" i="3"/>
  <c r="U25" i="3" s="1"/>
  <c r="T24" i="3"/>
  <c r="U24" i="3" s="1"/>
  <c r="T23" i="3"/>
  <c r="U23" i="3" s="1"/>
  <c r="T22" i="3"/>
  <c r="U22" i="3"/>
  <c r="T21" i="3"/>
  <c r="U21" i="3" s="1"/>
  <c r="T20" i="3"/>
  <c r="U20" i="3" s="1"/>
  <c r="T19" i="3"/>
  <c r="U19" i="3" s="1"/>
  <c r="T18" i="3"/>
  <c r="U18" i="3" s="1"/>
  <c r="T17" i="3"/>
  <c r="U17" i="3" s="1"/>
  <c r="T16" i="3"/>
  <c r="U16" i="3" s="1"/>
  <c r="T15" i="3"/>
  <c r="U15" i="3" s="1"/>
  <c r="T14" i="3"/>
  <c r="U14" i="3" s="1"/>
  <c r="T13" i="3"/>
  <c r="U13" i="3" s="1"/>
  <c r="T12" i="3"/>
  <c r="U12" i="3" s="1"/>
  <c r="T11" i="3"/>
  <c r="U11" i="3" s="1"/>
  <c r="T10" i="3"/>
  <c r="U10" i="3"/>
  <c r="T9" i="3"/>
  <c r="U9" i="3" s="1"/>
  <c r="T8" i="3"/>
  <c r="U8" i="3" s="1"/>
  <c r="T7" i="3"/>
  <c r="U7" i="3" s="1"/>
  <c r="T6" i="3"/>
  <c r="U6" i="3" s="1"/>
  <c r="T5" i="3"/>
  <c r="U5" i="3" s="1"/>
  <c r="T4" i="3"/>
  <c r="U4" i="3"/>
  <c r="U776" i="3"/>
  <c r="AD16" i="1"/>
  <c r="AP16" i="1"/>
  <c r="AQ16" i="1"/>
  <c r="AD12" i="1"/>
  <c r="AP12" i="1"/>
  <c r="AQ12" i="1"/>
  <c r="AD8" i="1"/>
  <c r="AP8" i="1"/>
  <c r="AQ8" i="1" s="1"/>
  <c r="AC19" i="1"/>
  <c r="T848" i="3"/>
  <c r="T138" i="3"/>
  <c r="U138" i="3" s="1"/>
  <c r="T670" i="3"/>
  <c r="U670" i="3" s="1"/>
  <c r="U510" i="3"/>
  <c r="T548" i="3"/>
  <c r="U29" i="3"/>
  <c r="P849" i="3"/>
  <c r="AD17" i="1"/>
  <c r="AQ17" i="1"/>
  <c r="AD13" i="1"/>
  <c r="AQ13" i="1"/>
  <c r="AD9" i="1"/>
  <c r="AQ9" i="1"/>
  <c r="T247" i="3"/>
  <c r="U247" i="3" s="1"/>
  <c r="T65" i="3"/>
  <c r="U65" i="3"/>
  <c r="AP7" i="1"/>
  <c r="AQ7" i="1" s="1"/>
  <c r="AP11" i="1"/>
  <c r="AQ11" i="1" s="1"/>
  <c r="AP15" i="1"/>
  <c r="AQ15" i="1"/>
  <c r="G849" i="3" l="1"/>
  <c r="T447" i="3"/>
  <c r="U447" i="3" s="1"/>
  <c r="L849" i="3"/>
  <c r="Q20" i="1"/>
  <c r="R20" i="1" s="1"/>
  <c r="U83" i="3"/>
  <c r="AD14" i="1"/>
  <c r="AD7" i="1"/>
  <c r="I849" i="3"/>
  <c r="J849" i="3"/>
  <c r="M849" i="3"/>
  <c r="T311" i="3"/>
  <c r="U311" i="3" s="1"/>
  <c r="Q188" i="2"/>
  <c r="AC188" i="2"/>
  <c r="AO188" i="2"/>
  <c r="K188" i="2"/>
  <c r="BM188" i="2"/>
  <c r="BG188" i="2"/>
  <c r="BA188" i="2"/>
  <c r="AU188" i="2"/>
  <c r="BS188" i="2"/>
  <c r="AI188" i="2"/>
  <c r="W188" i="2"/>
  <c r="CT158" i="2"/>
  <c r="BW186" i="2"/>
  <c r="BX186" i="2"/>
  <c r="BY186" i="2" s="1"/>
  <c r="CR186" i="2"/>
  <c r="CT186" i="2" s="1"/>
  <c r="BU186" i="2"/>
  <c r="U548" i="3"/>
  <c r="K20" i="1"/>
  <c r="L20" i="1" s="1"/>
  <c r="L19" i="1"/>
  <c r="T719" i="3"/>
  <c r="U719" i="3" s="1"/>
  <c r="T344" i="3"/>
  <c r="U344" i="3" s="1"/>
  <c r="T508" i="3"/>
  <c r="H849" i="3"/>
  <c r="R262" i="3"/>
  <c r="R849" i="3"/>
  <c r="AB19" i="1"/>
  <c r="AP10" i="1"/>
  <c r="AQ10" i="1" s="1"/>
  <c r="AD10" i="1"/>
  <c r="Q849" i="3"/>
  <c r="N849" i="3"/>
  <c r="S20" i="1"/>
  <c r="U20" i="1" s="1"/>
  <c r="U19" i="1"/>
  <c r="AP19" i="1"/>
  <c r="AQ19" i="1" s="1"/>
  <c r="T621" i="3"/>
  <c r="U621" i="3" s="1"/>
  <c r="K849" i="3"/>
  <c r="AQ6" i="1"/>
  <c r="C849" i="3"/>
  <c r="U508" i="3"/>
  <c r="U128" i="3"/>
  <c r="AQ18" i="1"/>
  <c r="AD15" i="1"/>
  <c r="D19" i="1"/>
  <c r="O20" i="1"/>
  <c r="T40" i="3"/>
  <c r="U40" i="3" s="1"/>
  <c r="AQ14" i="1"/>
  <c r="U848" i="3"/>
  <c r="T262" i="3"/>
  <c r="I20" i="1"/>
  <c r="X19" i="1"/>
  <c r="B20" i="1"/>
  <c r="D20" i="1" s="1"/>
  <c r="Y20" i="1"/>
  <c r="O19" i="1"/>
  <c r="AD18" i="1"/>
  <c r="B186" i="2"/>
  <c r="AO19" i="1" l="1"/>
  <c r="AD19" i="1"/>
  <c r="AC20" i="1"/>
  <c r="AP20" i="1" s="1"/>
  <c r="AA20" i="1"/>
  <c r="AB20" i="1"/>
  <c r="U262" i="3"/>
  <c r="U849" i="3" s="1"/>
  <c r="T849" i="3"/>
  <c r="AD20" i="1" l="1"/>
  <c r="AO20" i="1"/>
  <c r="AQ20" i="1"/>
</calcChain>
</file>

<file path=xl/comments1.xml><?xml version="1.0" encoding="utf-8"?>
<comments xmlns="http://schemas.openxmlformats.org/spreadsheetml/2006/main">
  <authors>
    <author>Jennifer Anielka Monrroy Sotelo</author>
  </authors>
  <commentList>
    <comment ref="F120" authorId="0" shapeId="0">
      <text>
        <r>
          <rPr>
            <sz val="11"/>
            <color theme="1"/>
            <rFont val="Calibri"/>
            <family val="2"/>
            <scheme val="minor"/>
          </rPr>
          <t>Estadísticas de la Delegación, verificó que efectivamente es una Sede nueva.</t>
        </r>
      </text>
    </comment>
    <comment ref="I128" authorId="0" shapeId="0">
      <text>
        <r>
          <rPr>
            <sz val="11"/>
            <color theme="1"/>
            <rFont val="Calibri"/>
            <family val="2"/>
            <scheme val="minor"/>
          </rPr>
          <t>Según Estadísticas de la Delegación no hay inscritos.</t>
        </r>
      </text>
    </comment>
  </commentList>
</comments>
</file>

<file path=xl/sharedStrings.xml><?xml version="1.0" encoding="utf-8"?>
<sst xmlns="http://schemas.openxmlformats.org/spreadsheetml/2006/main" count="4100" uniqueCount="1234">
  <si>
    <t>LISTADO DE SEDES DE TEPCES 2016</t>
  </si>
  <si>
    <t>Departamento</t>
  </si>
  <si>
    <t>Municipio</t>
  </si>
  <si>
    <t>Cantidad de Sedes TEPCE informada a Mayo</t>
  </si>
  <si>
    <t>Nombre de Centro Escolar sede de TEPCE</t>
  </si>
  <si>
    <t>Código Único del Centro</t>
  </si>
  <si>
    <t>Tiempo de ser sede de TEPCE(en años y/o meses)</t>
  </si>
  <si>
    <t>Docentes de Preescolar y Maestras Comunitarias</t>
  </si>
  <si>
    <t xml:space="preserve">Docentes de Primaria </t>
  </si>
  <si>
    <t>Docentes de Primaria a Distancia en el Campo</t>
  </si>
  <si>
    <t>Docentes de Secundaria</t>
  </si>
  <si>
    <t>Docentes de SDC</t>
  </si>
  <si>
    <t>Docentes de Secundaria de Jòvenes y Adultos</t>
  </si>
  <si>
    <t>Docentes de Educación Especial</t>
  </si>
  <si>
    <t>Docentes de Escuelas Normales</t>
  </si>
  <si>
    <t>Maestros Populares de EJA</t>
  </si>
  <si>
    <t>Directores</t>
  </si>
  <si>
    <t>Subdirectores</t>
  </si>
  <si>
    <t>Asesores Pedagógicos</t>
  </si>
  <si>
    <t>Docentes de Centros Privados y Subvencionados</t>
  </si>
  <si>
    <t>Total</t>
  </si>
  <si>
    <t>Total sin SDC</t>
  </si>
  <si>
    <t>SOLICITUD DE MEJORAS</t>
  </si>
  <si>
    <t>INFORMACIÓN O ACLARACIÓN DE CORRECCIÓN</t>
  </si>
  <si>
    <t>BOACO</t>
  </si>
  <si>
    <t>Boaco</t>
  </si>
  <si>
    <t xml:space="preserve">Julia Garcia Larga Espada </t>
  </si>
  <si>
    <t xml:space="preserve">5 años </t>
  </si>
  <si>
    <t xml:space="preserve">Esc. San Miguel </t>
  </si>
  <si>
    <t xml:space="preserve">2 años </t>
  </si>
  <si>
    <t xml:space="preserve">NEPR Maria Auxiliadora </t>
  </si>
  <si>
    <t xml:space="preserve">Esc. Emilio Sobalvarro </t>
  </si>
  <si>
    <t xml:space="preserve">16 años </t>
  </si>
  <si>
    <t xml:space="preserve">Confirmar la cantidad de años. </t>
  </si>
  <si>
    <t xml:space="preserve">NEPR Olivia Somoza </t>
  </si>
  <si>
    <t>NEPR San Nicolas</t>
  </si>
  <si>
    <t xml:space="preserve">8 años </t>
  </si>
  <si>
    <t xml:space="preserve">NEPR Pedro Joaquin Chamorro </t>
  </si>
  <si>
    <t xml:space="preserve">3 años </t>
  </si>
  <si>
    <t>Esc. Tulia .Barquero</t>
  </si>
  <si>
    <t xml:space="preserve">9  años </t>
  </si>
  <si>
    <t>Inatituto Nacional Rosa  Cerda de Boaco INPRCA</t>
  </si>
  <si>
    <t xml:space="preserve">17 años </t>
  </si>
  <si>
    <t xml:space="preserve">Celestina </t>
  </si>
  <si>
    <t xml:space="preserve">5  meses </t>
  </si>
  <si>
    <t>Camoapa</t>
  </si>
  <si>
    <t>Juan Maria Duartes</t>
  </si>
  <si>
    <t>8 años.</t>
  </si>
  <si>
    <t>Agustina Miranda de Quezada</t>
  </si>
  <si>
    <t>9 años.</t>
  </si>
  <si>
    <t>Instituto Nac. De Camoapa</t>
  </si>
  <si>
    <t>10 años.</t>
  </si>
  <si>
    <t>Centro de Educacion de Adultos</t>
  </si>
  <si>
    <t>11 años.</t>
  </si>
  <si>
    <t>San Jose De Los Remates</t>
  </si>
  <si>
    <t>Esc. Hermanas Álvarez.</t>
  </si>
  <si>
    <t>5 años.</t>
  </si>
  <si>
    <t>San Lorenzo</t>
  </si>
  <si>
    <t xml:space="preserve">MIXTA SAN LORENZO </t>
  </si>
  <si>
    <t>7 AÑOS Y 6 MESES</t>
  </si>
  <si>
    <t>MIXTA TECOLOSTOTE</t>
  </si>
  <si>
    <t>6 AÑOS Y 6 MESES</t>
  </si>
  <si>
    <t>SANTA RITA DE CASSIA</t>
  </si>
  <si>
    <t>8 AÑOS Y 6 MESES</t>
  </si>
  <si>
    <t>INST. ELBA VALDIVIA.</t>
  </si>
  <si>
    <t>7AÑOS Y 6 MESES</t>
  </si>
  <si>
    <t>INST. DE TECOLOSTOTE</t>
  </si>
  <si>
    <t>Santa Lucia</t>
  </si>
  <si>
    <t>Francisca Garcia</t>
  </si>
  <si>
    <t>Confirmar si son años o meses</t>
  </si>
  <si>
    <t>Teustepe</t>
  </si>
  <si>
    <t>Instituto Amistad Quebec</t>
  </si>
  <si>
    <t>Inst. Lauren Lee Sheiderman</t>
  </si>
  <si>
    <t>Lila Incer</t>
  </si>
  <si>
    <t>Nena Maria Quezada</t>
  </si>
  <si>
    <t>TOTAL BOACO</t>
  </si>
  <si>
    <t>CARAZO</t>
  </si>
  <si>
    <t>Diriamba</t>
  </si>
  <si>
    <t>COLEGIO LA SALLE</t>
  </si>
  <si>
    <t>3AÑOS 5 MESES</t>
  </si>
  <si>
    <t>Dolores</t>
  </si>
  <si>
    <t>Dr. René Schick Gutiérrez y Benito Salinas Gutiérrez</t>
  </si>
  <si>
    <t>15246, 15256</t>
  </si>
  <si>
    <t>3 años</t>
  </si>
  <si>
    <t>Deben separar las 2 sedes de TEPCE con su asistencia esperada</t>
  </si>
  <si>
    <t>El Rosario</t>
  </si>
  <si>
    <t>Madre Teresa de Calcuta</t>
  </si>
  <si>
    <t>6 AÑOS</t>
  </si>
  <si>
    <t>Jinotepe</t>
  </si>
  <si>
    <t xml:space="preserve">Instituto Juan José Rodríguez </t>
  </si>
  <si>
    <t>Escuela Anexa Elías Serrano</t>
  </si>
  <si>
    <t>La Conquista</t>
  </si>
  <si>
    <t>Colegio Mélida Lovo</t>
  </si>
  <si>
    <t>8 AÑO Y 4 MESES</t>
  </si>
  <si>
    <t>La Paz De Carazo</t>
  </si>
  <si>
    <t xml:space="preserve">Esc. Leticia López Alemán </t>
  </si>
  <si>
    <t xml:space="preserve">9 años </t>
  </si>
  <si>
    <t xml:space="preserve">Instituto Juan Segundo Alemán Barbosa </t>
  </si>
  <si>
    <t xml:space="preserve">años </t>
  </si>
  <si>
    <t>San Marcos</t>
  </si>
  <si>
    <t>Instituto Nacional Juan XXIII</t>
  </si>
  <si>
    <t xml:space="preserve">7 años / 5  meses   </t>
  </si>
  <si>
    <t>Santa Teresa</t>
  </si>
  <si>
    <t xml:space="preserve">Centro Escola Rubén Darío, Instituto Nacional Santa Teresa </t>
  </si>
  <si>
    <t>15359--15360</t>
  </si>
  <si>
    <t xml:space="preserve">10 AÑOS </t>
  </si>
  <si>
    <t>Deben separar las 2 sedes de TEPCE con su asistencia esperada.   Confirmar la cantidad de años por sede</t>
  </si>
  <si>
    <t>TOTAL CARAZO</t>
  </si>
  <si>
    <t>CHINANDEGA</t>
  </si>
  <si>
    <t>Chichigalpa</t>
  </si>
  <si>
    <t>Instituto Monseñor Victor Manuel Soto</t>
  </si>
  <si>
    <t>9 año</t>
  </si>
  <si>
    <t>Chinandega</t>
  </si>
  <si>
    <t xml:space="preserve">Escuela Isabel Lizano  </t>
  </si>
  <si>
    <t xml:space="preserve">6 años </t>
  </si>
  <si>
    <t xml:space="preserve">Monseñor Alejandro Gonzalez </t>
  </si>
  <si>
    <t>María Auxiliadora  (1o a 3o )</t>
  </si>
  <si>
    <t xml:space="preserve">1 mes </t>
  </si>
  <si>
    <t xml:space="preserve">Revisar porque un mes. </t>
  </si>
  <si>
    <t>Funcionaba en el  centro privado Mercantil de Occidente,  fue trasladada a la escuela pública donde será sede permanente</t>
  </si>
  <si>
    <t>Alberto cabrales  ( 4o a 6o  )</t>
  </si>
  <si>
    <t xml:space="preserve">6 meses </t>
  </si>
  <si>
    <t>Instituto Miguel Angel Ortez y Guillén</t>
  </si>
  <si>
    <t xml:space="preserve">2 meses </t>
  </si>
  <si>
    <t xml:space="preserve">Fray Laureano  </t>
  </si>
  <si>
    <t>Cinco Pinos</t>
  </si>
  <si>
    <t xml:space="preserve">Instituto San Juan Cinco Pinos </t>
  </si>
  <si>
    <t>Corinto</t>
  </si>
  <si>
    <t>Instiuto Azarías H Pallais</t>
  </si>
  <si>
    <t xml:space="preserve">Escuela Tomas Martínez </t>
  </si>
  <si>
    <t xml:space="preserve">5 meses </t>
  </si>
  <si>
    <t>El Realejo</t>
  </si>
  <si>
    <t>Enmanuel Mongalo y Rubio</t>
  </si>
  <si>
    <t xml:space="preserve">10 años </t>
  </si>
  <si>
    <t>Esta es una escuela base de Primaria y se confirma que es la única sede que a funcionado siempre</t>
  </si>
  <si>
    <t>El Viejo</t>
  </si>
  <si>
    <t xml:space="preserve">Remigio Salazar   </t>
  </si>
  <si>
    <t xml:space="preserve">Instituto Miguel Jarquin Vallejos </t>
  </si>
  <si>
    <t xml:space="preserve">Posoltega </t>
  </si>
  <si>
    <t xml:space="preserve">Ricardo Morales Avilés </t>
  </si>
  <si>
    <t xml:space="preserve">Jose Dolores Toruño  </t>
  </si>
  <si>
    <t>Puerto Morazan</t>
  </si>
  <si>
    <t xml:space="preserve">María del Pilar  Mendoza  </t>
  </si>
  <si>
    <t>Instituto Teodoro A.s.Kint</t>
  </si>
  <si>
    <t>San Francisco Del Norte</t>
  </si>
  <si>
    <t>Esc. Pedro Joaquín Chamorro</t>
  </si>
  <si>
    <t>Santo Tomás Del Norte</t>
  </si>
  <si>
    <t>Instuto Nacional Santo Tomás</t>
  </si>
  <si>
    <t xml:space="preserve">Pedro Joaquín Chamorro </t>
  </si>
  <si>
    <t>San Pedro del Norte</t>
  </si>
  <si>
    <t>Instituto Nacional Rubén Darío</t>
  </si>
  <si>
    <t>Somotillo</t>
  </si>
  <si>
    <t xml:space="preserve">Instituto Nacional Alfonso Cortés </t>
  </si>
  <si>
    <t>Villanueva</t>
  </si>
  <si>
    <t xml:space="preserve">Sagrado Corazón  de  Jesús </t>
  </si>
  <si>
    <t xml:space="preserve">Instituto Nacional de Villanueva </t>
  </si>
  <si>
    <t>TOTAL CHINANDEGA</t>
  </si>
  <si>
    <t>CHONTALES</t>
  </si>
  <si>
    <t>Acoyapa</t>
  </si>
  <si>
    <t>CENTRO ESCOLAR SIMON BOLIVAR</t>
  </si>
  <si>
    <t>8 AÑOS</t>
  </si>
  <si>
    <t>INSTITUTO NACIONAL ACOYAPA</t>
  </si>
  <si>
    <t>Comalapa</t>
  </si>
  <si>
    <t xml:space="preserve"> 9 años</t>
  </si>
  <si>
    <t>Confirmar si son 5 ó 9 años</t>
  </si>
  <si>
    <t>son 9 años</t>
  </si>
  <si>
    <t>Francisco Ruiz Arana</t>
  </si>
  <si>
    <t>9 años</t>
  </si>
  <si>
    <t>San Patricio</t>
  </si>
  <si>
    <t>Cuapa</t>
  </si>
  <si>
    <t>INSTITUTO SAN JUAN BAUTISTA</t>
  </si>
  <si>
    <t>3AÑOS</t>
  </si>
  <si>
    <t xml:space="preserve">Coral </t>
  </si>
  <si>
    <t>INSTITUTO PUBLICO ELISENA DEL C. SOTO</t>
  </si>
  <si>
    <t>6 años</t>
  </si>
  <si>
    <t xml:space="preserve">Juigalpa </t>
  </si>
  <si>
    <t>INSTITUTO NACIONAL DE CHONTALES JOSEFA TOLEDO DE AGUERRI</t>
  </si>
  <si>
    <t xml:space="preserve">La libertad </t>
  </si>
  <si>
    <t>Jose Reyes Canales</t>
  </si>
  <si>
    <t>5 años</t>
  </si>
  <si>
    <t>El Ayote</t>
  </si>
  <si>
    <t>COLEGIO ENMANUEL MONGALO Y RUBIO</t>
  </si>
  <si>
    <t>8 años</t>
  </si>
  <si>
    <t>Confirmar la cantidad de años. </t>
  </si>
  <si>
    <t>son 8 años</t>
  </si>
  <si>
    <t xml:space="preserve">El Ayote </t>
  </si>
  <si>
    <t>INSTITUTO POLITECNICO SAN FRANCISCO DE ASIS</t>
  </si>
  <si>
    <t>San Pedro De Lovago</t>
  </si>
  <si>
    <t>Pablo Hurtado # 1</t>
  </si>
  <si>
    <t>Instituto Carlos Pujol</t>
  </si>
  <si>
    <t>Esc. La Palma</t>
  </si>
  <si>
    <t xml:space="preserve">Santo Domingo </t>
  </si>
  <si>
    <t>MAXIMO JEREZ</t>
  </si>
  <si>
    <t xml:space="preserve">Santo Tomás </t>
  </si>
  <si>
    <t>INSTITUTO NACIONAL SANTO TOMAS</t>
  </si>
  <si>
    <t>2 AÑOS</t>
  </si>
  <si>
    <t>Villa Sandino</t>
  </si>
  <si>
    <t>Juan Mejia Espinoza</t>
  </si>
  <si>
    <t>TOTAL CHONTALES</t>
  </si>
  <si>
    <t>ESTELI</t>
  </si>
  <si>
    <t>Condega</t>
  </si>
  <si>
    <t>INSTITUTO NACIONAL JULIO CESAR CASTILLO UBAU</t>
  </si>
  <si>
    <t>CENTRO ESCOLAR JULIO CESAR CASTILLO UBAU</t>
  </si>
  <si>
    <t>CENTRO ESCOLAR LOLITA SALAZAR</t>
  </si>
  <si>
    <t>Esteli</t>
  </si>
  <si>
    <t>EL PORTILLO</t>
  </si>
  <si>
    <t>3 AÑOS</t>
  </si>
  <si>
    <t>RUBEN DARIO EL REGADIO</t>
  </si>
  <si>
    <t>LA MONTAÑITA</t>
  </si>
  <si>
    <t>SAN ROQUE</t>
  </si>
  <si>
    <t>LA TUNOZA</t>
  </si>
  <si>
    <t>INSTITUTO SAN CRUZ.</t>
  </si>
  <si>
    <t>ISIDRILLO</t>
  </si>
  <si>
    <t>PUERTAS AZULES</t>
  </si>
  <si>
    <t>COYOLITO</t>
  </si>
  <si>
    <t>ESCUELA SANTA CRUZ</t>
  </si>
  <si>
    <t>OSCAR ARNULFO ROMERO</t>
  </si>
  <si>
    <t>JOSE BENITO ESCOBAR</t>
  </si>
  <si>
    <t>RUBEN DARIO</t>
  </si>
  <si>
    <t>BERTHA BRIONES</t>
  </si>
  <si>
    <t>SOTERO RODRIGUEZ</t>
  </si>
  <si>
    <t>GUILLERMO CANO</t>
  </si>
  <si>
    <t>ENMANUEL MONGALO</t>
  </si>
  <si>
    <t>INFLE</t>
  </si>
  <si>
    <t>REINO DE SUECIA</t>
  </si>
  <si>
    <t xml:space="preserve">ESCUELA NORMAL </t>
  </si>
  <si>
    <t>La Trinidad</t>
  </si>
  <si>
    <t>Chagüite Blanco</t>
  </si>
  <si>
    <t>8 años y 4 meses</t>
  </si>
  <si>
    <t>Juan Abelardo Mata</t>
  </si>
  <si>
    <t>Insitiuto Nacional José Martí</t>
  </si>
  <si>
    <t>Rosario Benavidez</t>
  </si>
  <si>
    <t>Emiliano Moreno</t>
  </si>
  <si>
    <t>Vicente Dávila</t>
  </si>
  <si>
    <t>Pueblo Nuevo</t>
  </si>
  <si>
    <t xml:space="preserve">Centro Escolar Modelo Ruben Dario </t>
  </si>
  <si>
    <t>10 años</t>
  </si>
  <si>
    <t xml:space="preserve">Instituto Heroes Y Martires De Pueblo Nuevo </t>
  </si>
  <si>
    <t>San Juan De Limay</t>
  </si>
  <si>
    <t>Inst. Nacional Rubén Darío</t>
  </si>
  <si>
    <t>09 años</t>
  </si>
  <si>
    <t>Felicita Ponce</t>
  </si>
  <si>
    <t>Escuela El Chilamatal</t>
  </si>
  <si>
    <t>7 años</t>
  </si>
  <si>
    <t>San lorenzo</t>
  </si>
  <si>
    <t>Rafaela Herrera</t>
  </si>
  <si>
    <t>Francisca Calderon</t>
  </si>
  <si>
    <t>seis meses</t>
  </si>
  <si>
    <t>La Grecia</t>
  </si>
  <si>
    <t>SAN NICOLAS</t>
  </si>
  <si>
    <t>Lic. Carolina Camas Aráuz</t>
  </si>
  <si>
    <t>Lic. Miguel Ramirez Goyena</t>
  </si>
  <si>
    <t>Arquitecto Lorenso Guerrero</t>
  </si>
  <si>
    <t>La Fraternidad</t>
  </si>
  <si>
    <t>Comandante Tomas Borges Martinez</t>
  </si>
  <si>
    <t>La Libertad</t>
  </si>
  <si>
    <t>TOTAL ESTELI</t>
  </si>
  <si>
    <t>GRANADA</t>
  </si>
  <si>
    <t>Diria </t>
  </si>
  <si>
    <t>Monseñor Abel Ruìz Castillo.</t>
  </si>
  <si>
    <t>2 años, 5 meses</t>
  </si>
  <si>
    <t>Diriomo</t>
  </si>
  <si>
    <t>Rafaela Herrera. (preescolar, primaria regular y multigrado).</t>
  </si>
  <si>
    <t>7 años y 3 meses.</t>
  </si>
  <si>
    <t>Mons. Rafael Ángel Reyes. (secundaria regular y a distancia).</t>
  </si>
  <si>
    <t xml:space="preserve">Benito Juárez. (primaria de 3º a 6º). </t>
  </si>
  <si>
    <t>Granada</t>
  </si>
  <si>
    <t>Padre Missieri</t>
  </si>
  <si>
    <t>7 años y 5 meses</t>
  </si>
  <si>
    <t>Carlos A. Bravo</t>
  </si>
  <si>
    <t>Nandaime</t>
  </si>
  <si>
    <t>Instituto Nacional De Oriente</t>
  </si>
  <si>
    <t>Bendición de Dios</t>
  </si>
  <si>
    <t>2 años y 6 meses</t>
  </si>
  <si>
    <t>Monseñor Vélez</t>
  </si>
  <si>
    <t>6 meses</t>
  </si>
  <si>
    <t>TOTAL GRANADA</t>
  </si>
  <si>
    <t>JINOTEGA</t>
  </si>
  <si>
    <t>Bocay</t>
  </si>
  <si>
    <t>Salvador Mendieta</t>
  </si>
  <si>
    <t>Alfonso Cortes</t>
  </si>
  <si>
    <t>Las Mercedes</t>
  </si>
  <si>
    <t>Luz de Bocay</t>
  </si>
  <si>
    <t>San Ramón</t>
  </si>
  <si>
    <t>Rubén Darío</t>
  </si>
  <si>
    <t>San Luis</t>
  </si>
  <si>
    <t>San Martín</t>
  </si>
  <si>
    <t>Sagrado Corazón de Jesús</t>
  </si>
  <si>
    <t>Estrella N. 2</t>
  </si>
  <si>
    <t>El Cua</t>
  </si>
  <si>
    <t>Instituto Nacional Público Rosa Montoya Flores</t>
  </si>
  <si>
    <t>Centro Escolar Público Ricardo Morales Avilés</t>
  </si>
  <si>
    <t>Centro Escolar Luis Alfonso Hernández</t>
  </si>
  <si>
    <t>Centro Escolar Rubén Darío</t>
  </si>
  <si>
    <t>Centro Escolar Estrella de Belén</t>
  </si>
  <si>
    <t>Centro Escolar Nueva Alianza</t>
  </si>
  <si>
    <t>Jinotega</t>
  </si>
  <si>
    <t>José Dolores Estrada , Pueblo Nuevo</t>
  </si>
  <si>
    <t>Instituto Nacional Benjamín Zeledón</t>
  </si>
  <si>
    <t>José Dolores Rivera</t>
  </si>
  <si>
    <t>Francisco Luis Espinoza</t>
  </si>
  <si>
    <t>Gabriela Mistral</t>
  </si>
  <si>
    <t>Rubén Darío Las Lomas</t>
  </si>
  <si>
    <t>La Concordia</t>
  </si>
  <si>
    <t>Benjamin Zeledon</t>
  </si>
  <si>
    <t>Instituto Edmundo Matamoros</t>
  </si>
  <si>
    <t>Delegacion Municipal</t>
  </si>
  <si>
    <t>No aplica</t>
  </si>
  <si>
    <t>1 año</t>
  </si>
  <si>
    <t>Pantasma</t>
  </si>
  <si>
    <t>9 AÑOS</t>
  </si>
  <si>
    <t>Cristóbal Vanega  Gaitán</t>
  </si>
  <si>
    <t>Noel Vargas  Castro</t>
  </si>
  <si>
    <t>Pedro Joaquín Chamarro</t>
  </si>
  <si>
    <t xml:space="preserve">Juan Castilblanco </t>
  </si>
  <si>
    <t>Luis Alfonso Velasquez flores</t>
  </si>
  <si>
    <t>Daniel Teller Paz</t>
  </si>
  <si>
    <t>Sompoperita</t>
  </si>
  <si>
    <t>Recuerdo</t>
  </si>
  <si>
    <t>Corozal</t>
  </si>
  <si>
    <t>Augusto Cesar Sandino/ Las Parcelas</t>
  </si>
  <si>
    <t>Augusto Cesar Sandino / Planes de Vilán</t>
  </si>
  <si>
    <t>Ninfa Segura Castillo</t>
  </si>
  <si>
    <t>San Rafael Del Norte</t>
  </si>
  <si>
    <t>Jose Mamerto Martinez</t>
  </si>
  <si>
    <t>San Sebastian De Yali</t>
  </si>
  <si>
    <t xml:space="preserve">7 años </t>
  </si>
  <si>
    <t xml:space="preserve">Emmanuel Mongalo y Rubio </t>
  </si>
  <si>
    <t xml:space="preserve">Las Colinas </t>
  </si>
  <si>
    <t>San Antonio</t>
  </si>
  <si>
    <t xml:space="preserve">Nelly Beatriz Castillo </t>
  </si>
  <si>
    <t>Pavona abajo ( Xilonem)</t>
  </si>
  <si>
    <t xml:space="preserve">Reverendo Miguel Angel Vásquez </t>
  </si>
  <si>
    <t xml:space="preserve">Filemón  Rivera </t>
  </si>
  <si>
    <t>Wiwili</t>
  </si>
  <si>
    <t>Rubén Darío / Secundaria  Regular</t>
  </si>
  <si>
    <t xml:space="preserve">Rubén Darío /Secundaria por encuentro </t>
  </si>
  <si>
    <t>MINED ( primaria a distancia)</t>
  </si>
  <si>
    <t>4 MESES</t>
  </si>
  <si>
    <t>Diriangen</t>
  </si>
  <si>
    <t>la joba</t>
  </si>
  <si>
    <t>malecón</t>
  </si>
  <si>
    <t>Exania Rodríguez</t>
  </si>
  <si>
    <t>aguas amarillas</t>
  </si>
  <si>
    <t>San José de las cañas</t>
  </si>
  <si>
    <t>la central</t>
  </si>
  <si>
    <t>Carmen Sánchez</t>
  </si>
  <si>
    <t>El faro</t>
  </si>
  <si>
    <t>San pedro de Kininowás</t>
  </si>
  <si>
    <t>El Carmen</t>
  </si>
  <si>
    <t>manchones</t>
  </si>
  <si>
    <t>Grancell Saballos</t>
  </si>
  <si>
    <t>La colonia</t>
  </si>
  <si>
    <t>Makengales</t>
  </si>
  <si>
    <t>las quebradas</t>
  </si>
  <si>
    <t>San pedro de Olaskin</t>
  </si>
  <si>
    <t>Santular</t>
  </si>
  <si>
    <t>Sumutigne</t>
  </si>
  <si>
    <t>Parpar Central</t>
  </si>
  <si>
    <t>Rafaela herrera</t>
  </si>
  <si>
    <t>TOTAL JINOTEGA</t>
  </si>
  <si>
    <t>LEON</t>
  </si>
  <si>
    <t>Achuapa</t>
  </si>
  <si>
    <t>Adelita Sorto</t>
  </si>
  <si>
    <t>8 Años</t>
  </si>
  <si>
    <t>Instituto Rodolfo Reyes Toruño</t>
  </si>
  <si>
    <t>Los Caraos</t>
  </si>
  <si>
    <t>La Calera</t>
  </si>
  <si>
    <t>El Sauce</t>
  </si>
  <si>
    <t>Obdulio y Rolando Linarte</t>
  </si>
  <si>
    <t>San Luis-Madre Paula</t>
  </si>
  <si>
    <t>Jonathan González</t>
  </si>
  <si>
    <t>El Jicaral</t>
  </si>
  <si>
    <t>Alejandro Vega Matus</t>
  </si>
  <si>
    <t xml:space="preserve"> Arnoldo Toruño Rojas</t>
  </si>
  <si>
    <t>La Paz Centro</t>
  </si>
  <si>
    <t>Dr. Jose Antonio Medrano</t>
  </si>
  <si>
    <t xml:space="preserve">Instituto San Nicolas de Tolentino </t>
  </si>
  <si>
    <t xml:space="preserve">Preescolar Fabianita Cortez </t>
  </si>
  <si>
    <t>Preescolar Rayito de Sol</t>
  </si>
  <si>
    <t>Instituto Augusto C. Sandino</t>
  </si>
  <si>
    <t>León</t>
  </si>
  <si>
    <t>Clarisa Cárdenas</t>
  </si>
  <si>
    <t>Modesto Armijo Lozano</t>
  </si>
  <si>
    <t>Azarías H. Pallais</t>
  </si>
  <si>
    <t>John F. Kennedy</t>
  </si>
  <si>
    <t>Instituto Nacional Occidente</t>
  </si>
  <si>
    <t>Ner La Asunción</t>
  </si>
  <si>
    <t>República de Cuba</t>
  </si>
  <si>
    <t>Salomón de la Selva</t>
  </si>
  <si>
    <t>Malpaisillo Y Larreynaga</t>
  </si>
  <si>
    <t>Manuel Ignacio Pereira</t>
  </si>
  <si>
    <t>Instituto Nacional España</t>
  </si>
  <si>
    <t>Nagarote</t>
  </si>
  <si>
    <t>Instituto Fernando Salazar Martínez</t>
  </si>
  <si>
    <t>Ricardo Morales Aviles</t>
  </si>
  <si>
    <t>Quezalguaque</t>
  </si>
  <si>
    <t>Escuela Carlos Fonseca Amador</t>
  </si>
  <si>
    <t xml:space="preserve">Escuela Marcelina Peralta </t>
  </si>
  <si>
    <t>4 meses</t>
  </si>
  <si>
    <t>Telica</t>
  </si>
  <si>
    <t>Instituto Miguel Larreynaga</t>
  </si>
  <si>
    <t>Santiago Apóstol</t>
  </si>
  <si>
    <t>Instituto Señor de Esquipulas</t>
  </si>
  <si>
    <t>Santa Rosa del Peñón</t>
  </si>
  <si>
    <t>José de la Cruz Mena</t>
  </si>
  <si>
    <t>TOTAL LEON</t>
  </si>
  <si>
    <t>MADRIZ</t>
  </si>
  <si>
    <t>Las Sabanas</t>
  </si>
  <si>
    <t xml:space="preserve">Centro Publico Padre Rafael Maria Fabreto </t>
  </si>
  <si>
    <t>Palacaguina</t>
  </si>
  <si>
    <t>Esperanza Flores</t>
  </si>
  <si>
    <t>Instituto Nacional Palacagüina</t>
  </si>
  <si>
    <t>San Jose De Cusmapa</t>
  </si>
  <si>
    <t xml:space="preserve">Maria Auxiliadora </t>
  </si>
  <si>
    <t>9 años  y seis meses</t>
  </si>
  <si>
    <t>Instituto Padre Rafael Maria Fabretto</t>
  </si>
  <si>
    <t>San Juan Del Rio Coco</t>
  </si>
  <si>
    <t>Inst. Miguel Larreynaga</t>
  </si>
  <si>
    <t>San Lucas</t>
  </si>
  <si>
    <t>INSTITUTO NACIONAL CRISTO REY</t>
  </si>
  <si>
    <t>Somoto</t>
  </si>
  <si>
    <t>Instituto Nacional de Madriz</t>
  </si>
  <si>
    <t>Telpaneca</t>
  </si>
  <si>
    <t xml:space="preserve">Instituto Monseñor Ernesto Gutierrez Carrion </t>
  </si>
  <si>
    <t>4 años y 4 meses</t>
  </si>
  <si>
    <t>Totogalpa</t>
  </si>
  <si>
    <t>Julio cesar Castillo Ubau</t>
  </si>
  <si>
    <t>Yalaguina</t>
  </si>
  <si>
    <t>Instituto Nacional de Yalaguina</t>
  </si>
  <si>
    <t>1 año y 6 meses</t>
  </si>
  <si>
    <t>TOTAL MADRIZ</t>
  </si>
  <si>
    <t>MANAGUA</t>
  </si>
  <si>
    <t>Ciudad Sandino</t>
  </si>
  <si>
    <t>JOSE ARTIGA</t>
  </si>
  <si>
    <t>Deben agregar código de centro y años o meses que llevan de ser sede TEPCE</t>
  </si>
  <si>
    <t>AUGUSTO C. SANDINO</t>
  </si>
  <si>
    <t>BELLO AMANECER</t>
  </si>
  <si>
    <t>Distrito #1</t>
  </si>
  <si>
    <t>Republica de Alemania</t>
  </si>
  <si>
    <t>Jaime Torrez Bodet</t>
  </si>
  <si>
    <t>4 años</t>
  </si>
  <si>
    <t>Instituto Rigoberto Lopez Perez</t>
  </si>
  <si>
    <t>Colegio Luis Alfonos Velasquez Flores</t>
  </si>
  <si>
    <t>Colegio Camilo Zapata</t>
  </si>
  <si>
    <t>Centro Escolar Guardabarranco</t>
  </si>
  <si>
    <t>Distrito #2</t>
  </si>
  <si>
    <t>Instituto Miguel Ramirez Goyena</t>
  </si>
  <si>
    <t>5 AÑOS</t>
  </si>
  <si>
    <t>Distrito #3</t>
  </si>
  <si>
    <t>C/E Republica de Cuba</t>
  </si>
  <si>
    <t>C/E Benjamin Zeledon</t>
  </si>
  <si>
    <t>C/E Clementina Cabezas</t>
  </si>
  <si>
    <t xml:space="preserve">C/E Chiquilistagua </t>
  </si>
  <si>
    <t xml:space="preserve">Inst. Miguel de Cervantes </t>
  </si>
  <si>
    <t>Distrito #4</t>
  </si>
  <si>
    <t>Colegio Público Rubén Darío (Educación Inicial)</t>
  </si>
  <si>
    <t>9 años y 5 meses</t>
  </si>
  <si>
    <t xml:space="preserve">Colegio público Experimental México (Educación Primaria) </t>
  </si>
  <si>
    <t>5 años y 5 meses</t>
  </si>
  <si>
    <t>Instituto público Maestro Gabriel (Educación Secundaria)</t>
  </si>
  <si>
    <t>Distrito #5</t>
  </si>
  <si>
    <t xml:space="preserve">SALVADOR MENDIETA </t>
  </si>
  <si>
    <t>2 años</t>
  </si>
  <si>
    <t>JOSEFA 1</t>
  </si>
  <si>
    <t>Distrito #6</t>
  </si>
  <si>
    <t>Jose Antonio Hoocker</t>
  </si>
  <si>
    <t>5 meses</t>
  </si>
  <si>
    <t>Naciones Unidas</t>
  </si>
  <si>
    <t>Enrique Flores</t>
  </si>
  <si>
    <t>Distrito #7</t>
  </si>
  <si>
    <t>Republica de Venezuela</t>
  </si>
  <si>
    <t xml:space="preserve">Miguel Bonilla </t>
  </si>
  <si>
    <t>El Crucero</t>
  </si>
  <si>
    <t xml:space="preserve">Inst. Mas Que Vencedores </t>
  </si>
  <si>
    <t>Mateare</t>
  </si>
  <si>
    <t>Instituto Publico Alfonso Cortes</t>
  </si>
  <si>
    <t>10 años y 6 meses</t>
  </si>
  <si>
    <t>San Francisco Libre</t>
  </si>
  <si>
    <t>Concepción de María</t>
  </si>
  <si>
    <t>Jorge Vogl</t>
  </si>
  <si>
    <t>Conchita Lugo</t>
  </si>
  <si>
    <t>José Antonio Montes</t>
  </si>
  <si>
    <t>Miguel Larreynaga</t>
  </si>
  <si>
    <t>Cristóbal Colón</t>
  </si>
  <si>
    <t>Delegación Municipal</t>
  </si>
  <si>
    <t>5 Meses</t>
  </si>
  <si>
    <t xml:space="preserve">Deben agregar código de centro </t>
  </si>
  <si>
    <t>No tiene código por estar en la delegación Municiipal</t>
  </si>
  <si>
    <t>San Rafael Del Sur</t>
  </si>
  <si>
    <t>Republica de Ecuador</t>
  </si>
  <si>
    <t>Agregar la cantidad de años o meses</t>
  </si>
  <si>
    <t xml:space="preserve"> Los Espinoza</t>
  </si>
  <si>
    <t>San Cayetano</t>
  </si>
  <si>
    <t>Instituto Nacional de San Rafael del sur</t>
  </si>
  <si>
    <t>Ticuantepe</t>
  </si>
  <si>
    <t>INSTITUTO NACIONAL DE TICUANTEPE</t>
  </si>
  <si>
    <t>Tipitapa</t>
  </si>
  <si>
    <t>Colegio Publico Gaspar Garcia Laviana</t>
  </si>
  <si>
    <t>Villa El Carmen</t>
  </si>
  <si>
    <t>Colegio Publico Omar Torrijos Herrera</t>
  </si>
  <si>
    <t>4 años y 5 meses</t>
  </si>
  <si>
    <t>No Aplica</t>
  </si>
  <si>
    <t>Colegio Publico Ernesto Che Guevara</t>
  </si>
  <si>
    <t>Colegio Publico Martha Susana Gutierrez</t>
  </si>
  <si>
    <t>Colegio Publico Abraham Sequeira</t>
  </si>
  <si>
    <t>8 años y 5 meses</t>
  </si>
  <si>
    <t>Colegio Publico Tania La Guerrillera</t>
  </si>
  <si>
    <t>Colegio Publico Los Cedros</t>
  </si>
  <si>
    <t>6 años y 5 meses</t>
  </si>
  <si>
    <t>Colegio Publico Farabundo Marti</t>
  </si>
  <si>
    <t>TOTAL MANAGUA</t>
  </si>
  <si>
    <t>MASAYA</t>
  </si>
  <si>
    <t>Catarina</t>
  </si>
  <si>
    <t>Esc. Humberto Pavón Fonseca</t>
  </si>
  <si>
    <t>Inst. Benjamín Zeledón</t>
  </si>
  <si>
    <t>La Concepcion</t>
  </si>
  <si>
    <t>Esc. Humberto Aguilar</t>
  </si>
  <si>
    <t>Esc. Guillermo Ampié Lanzas</t>
  </si>
  <si>
    <t>Instituto Nacional Guillermo Ampié Lanzas</t>
  </si>
  <si>
    <t>Masatepe</t>
  </si>
  <si>
    <t>Colegio Calixto Moya</t>
  </si>
  <si>
    <t>Inst.Nac. De Masatepe</t>
  </si>
  <si>
    <t>Centro escolar San Jose</t>
  </si>
  <si>
    <t>Escuela Amigos del Japon</t>
  </si>
  <si>
    <t>Masaya</t>
  </si>
  <si>
    <t>Jose Agusto Flores Zuniga</t>
  </si>
  <si>
    <t>Concepción de  Maria</t>
  </si>
  <si>
    <t>Braulio  López</t>
  </si>
  <si>
    <t>Jose Dolores Estrada</t>
  </si>
  <si>
    <t>Hermandad de Japón</t>
  </si>
  <si>
    <t>Lic. Miguel Larreynaga</t>
  </si>
  <si>
    <t>Esmeralda Gutierrez</t>
  </si>
  <si>
    <t>Modelo Monimbo</t>
  </si>
  <si>
    <t>Manuel Maldonado</t>
  </si>
  <si>
    <t>Simón Bolivar</t>
  </si>
  <si>
    <t>Cristobal Rugama</t>
  </si>
  <si>
    <t>2 meses</t>
  </si>
  <si>
    <t xml:space="preserve">Instituto Central Dr. Carlos Vega Bolaños </t>
  </si>
  <si>
    <t>Rafaela Herrera La Villa</t>
  </si>
  <si>
    <t>Andres Vega Bolaños</t>
  </si>
  <si>
    <t>Instituto Nacional Heroes y Martires de la Reforma</t>
  </si>
  <si>
    <t>Nandasmo</t>
  </si>
  <si>
    <t>Instituto Nacional Hermandad Willie Broedck</t>
  </si>
  <si>
    <t>Nindirí</t>
  </si>
  <si>
    <t>Instituto Publico de Nindiri</t>
  </si>
  <si>
    <t>9 años y 4 meses</t>
  </si>
  <si>
    <t xml:space="preserve">Escuela Tenderí </t>
  </si>
  <si>
    <t>Colegio Alejandro Vega Matus</t>
  </si>
  <si>
    <t>Escuela Ruben Dario N°2</t>
  </si>
  <si>
    <t>Niquinohomo</t>
  </si>
  <si>
    <t>Pedro Joaquin Chamorro Cardenal</t>
  </si>
  <si>
    <t>Benito Juarez</t>
  </si>
  <si>
    <t>Instituto Nacional Agusto Cesar Sandino</t>
  </si>
  <si>
    <t>San Juan del Oriente</t>
  </si>
  <si>
    <t>Escuela Jesus el Buen Maestro</t>
  </si>
  <si>
    <t>Tisma</t>
  </si>
  <si>
    <t>Benjamin Zeledon Norte</t>
  </si>
  <si>
    <t>1 año y 3 meses</t>
  </si>
  <si>
    <t>TOTAL MASAYA</t>
  </si>
  <si>
    <t>MATAGALPA</t>
  </si>
  <si>
    <t>Ciudad Dario</t>
  </si>
  <si>
    <t>Instituto Nacional Darío</t>
  </si>
  <si>
    <t>Llanos de Tamalapa</t>
  </si>
  <si>
    <t>El Tuma La Dalia</t>
  </si>
  <si>
    <t>Instituto Nacional La Dalia</t>
  </si>
  <si>
    <t>9 Años</t>
  </si>
  <si>
    <t>Luis Alfredo Lacayo</t>
  </si>
  <si>
    <t>Carlos Fonseca Amador</t>
  </si>
  <si>
    <t>14 de Septiembre</t>
  </si>
  <si>
    <t>Auditorio del Ministerio de Educación</t>
  </si>
  <si>
    <t>No tiene</t>
  </si>
  <si>
    <t>3 Años</t>
  </si>
  <si>
    <t>Esquipulas</t>
  </si>
  <si>
    <t>Augusto C. Sandino( Rosada)</t>
  </si>
  <si>
    <t xml:space="preserve">Jose de la Cruz Mena </t>
  </si>
  <si>
    <t xml:space="preserve">4 años </t>
  </si>
  <si>
    <t>Matagalpa</t>
  </si>
  <si>
    <t xml:space="preserve">Pablo Antonio Cuadra </t>
  </si>
  <si>
    <t>Quebrada Honda</t>
  </si>
  <si>
    <t>Las Tejas</t>
  </si>
  <si>
    <t>Limixto</t>
  </si>
  <si>
    <t>Bijague Sur</t>
  </si>
  <si>
    <t>Carlos Fonseca</t>
  </si>
  <si>
    <t>Los Lipes</t>
  </si>
  <si>
    <t>San Francisco</t>
  </si>
  <si>
    <t>Tpeyac</t>
  </si>
  <si>
    <t>Ocalca</t>
  </si>
  <si>
    <t>Maria Cerna Vega</t>
  </si>
  <si>
    <t>Miguel Larreynga</t>
  </si>
  <si>
    <t>Progreso</t>
  </si>
  <si>
    <t>Perfecta Pérez</t>
  </si>
  <si>
    <t>Enmanuel Mongalo</t>
  </si>
  <si>
    <t>Pablo Antonio Cuadra</t>
  </si>
  <si>
    <t>Matiguás</t>
  </si>
  <si>
    <t>INEP</t>
  </si>
  <si>
    <t>Fray Bartolomè de las Casas</t>
  </si>
  <si>
    <t>Antonio Soldano</t>
  </si>
  <si>
    <t>El Encanto</t>
  </si>
  <si>
    <t>Colegio Josè Santos Zelaya</t>
  </si>
  <si>
    <t>Alicia Gonzàlez Fajardo</t>
  </si>
  <si>
    <t>Jardìn de Ternura</t>
  </si>
  <si>
    <t>1 AÑO</t>
  </si>
  <si>
    <t>Colegio Miguel Larreynaga</t>
  </si>
  <si>
    <t>Muy Muy</t>
  </si>
  <si>
    <t>Instituto Antonino Vaccaro</t>
  </si>
  <si>
    <t>Rancho Grande</t>
  </si>
  <si>
    <t>Instituto Nacional Padre José Bartocci</t>
  </si>
  <si>
    <t>Colegio la  Independencia</t>
  </si>
  <si>
    <t>Centro escolar Flor de pino</t>
  </si>
  <si>
    <t>Jose Santo zelaya</t>
  </si>
  <si>
    <t>14 de julio</t>
  </si>
  <si>
    <t>Benjamin zeledòn</t>
  </si>
  <si>
    <t xml:space="preserve">Jose marti </t>
  </si>
  <si>
    <t>Pedro Joaquin Chamorro</t>
  </si>
  <si>
    <t>San Antonio  de Kuskawas</t>
  </si>
  <si>
    <t>Rio Blanco</t>
  </si>
  <si>
    <t>12 de septimebre</t>
  </si>
  <si>
    <t xml:space="preserve">San Andres </t>
  </si>
  <si>
    <t xml:space="preserve">La Ceiba </t>
  </si>
  <si>
    <t xml:space="preserve">Salomón Ibarra Mayorga </t>
  </si>
  <si>
    <t>Denis Martinez</t>
  </si>
  <si>
    <t>Humberto Belli</t>
  </si>
  <si>
    <t xml:space="preserve">Walana el Achiote </t>
  </si>
  <si>
    <t>Cristobal Colón</t>
  </si>
  <si>
    <t xml:space="preserve">15 de Septiembre </t>
  </si>
  <si>
    <t>San Miguel N°1</t>
  </si>
  <si>
    <t xml:space="preserve">Concepción Altamirano Rodriguez </t>
  </si>
  <si>
    <t xml:space="preserve">Rubén Darío </t>
  </si>
  <si>
    <t xml:space="preserve">Instituto Sor Oliva Lombardi </t>
  </si>
  <si>
    <t>Waslala</t>
  </si>
  <si>
    <t xml:space="preserve">Sacuanjoche </t>
  </si>
  <si>
    <t xml:space="preserve">Ruben Dario </t>
  </si>
  <si>
    <t>6años</t>
  </si>
  <si>
    <t>Estrella de Belén</t>
  </si>
  <si>
    <t>Paiwas</t>
  </si>
  <si>
    <t>Pastoral Educativa</t>
  </si>
  <si>
    <t>Julio Lira Gonzalez</t>
  </si>
  <si>
    <t>La Hermosa</t>
  </si>
  <si>
    <t>3 año</t>
  </si>
  <si>
    <t>San Antonio Villa Siquia</t>
  </si>
  <si>
    <t>Sol de Justicia</t>
  </si>
  <si>
    <t>La Providencia</t>
  </si>
  <si>
    <t>Carlos Martinez</t>
  </si>
  <si>
    <t xml:space="preserve">San Pedro </t>
  </si>
  <si>
    <t>Bello Amanecer</t>
  </si>
  <si>
    <t>San Jose Bandertitas</t>
  </si>
  <si>
    <t>La Primavera</t>
  </si>
  <si>
    <t>Cristo Rey</t>
  </si>
  <si>
    <t>San Antonio Ubu Sur</t>
  </si>
  <si>
    <t>Gracias a Dios</t>
  </si>
  <si>
    <t>Inst.Publico Bocana de Paiwas</t>
  </si>
  <si>
    <t>San Dionisio</t>
  </si>
  <si>
    <t>Instituto Publico Ubu Norte</t>
  </si>
  <si>
    <t>San Isidro</t>
  </si>
  <si>
    <t>Escuela Enmanuel Mongalo y Rubio</t>
  </si>
  <si>
    <t xml:space="preserve">Instituto Nacional San Isidro </t>
  </si>
  <si>
    <t xml:space="preserve">9 Años </t>
  </si>
  <si>
    <t xml:space="preserve">Precolar. Anastasio Valle </t>
  </si>
  <si>
    <t>San Ramon</t>
  </si>
  <si>
    <t>Esc.. Francisca García</t>
  </si>
  <si>
    <t>La Corona</t>
  </si>
  <si>
    <t>Fray Bartolome de las Casas</t>
  </si>
  <si>
    <t>10 Años</t>
  </si>
  <si>
    <t>Yúcul</t>
  </si>
  <si>
    <t>11 Años</t>
  </si>
  <si>
    <t>Horno 1</t>
  </si>
  <si>
    <t>12 Años</t>
  </si>
  <si>
    <t>sebaco</t>
  </si>
  <si>
    <t>Instituto Nacional San Ramón</t>
  </si>
  <si>
    <t>13 Años</t>
  </si>
  <si>
    <t>PASO CARRETA   NER  # 1</t>
  </si>
  <si>
    <t xml:space="preserve">1 Año </t>
  </si>
  <si>
    <t>RUBEN DARIO  NEU  #  2</t>
  </si>
  <si>
    <t>CANDIDA MIRANDA  NER # 3</t>
  </si>
  <si>
    <t>EL HATILLO    NER #  5</t>
  </si>
  <si>
    <t>MOLINO SUR   NER   #   6</t>
  </si>
  <si>
    <t>Terrabona</t>
  </si>
  <si>
    <t>INSTITUTO NACIONAL SEBACO   NEU  #   4</t>
  </si>
  <si>
    <t>NER SAN JOSE</t>
  </si>
  <si>
    <t>9 años y 6 meses</t>
  </si>
  <si>
    <t>NER CUAJINIQUIL</t>
  </si>
  <si>
    <t>NER PEDRO OROZCO</t>
  </si>
  <si>
    <t>NER RUBEN DARIO</t>
  </si>
  <si>
    <t>TOTAL MATAGALPA</t>
  </si>
  <si>
    <t>NUEVA SEGOVIA</t>
  </si>
  <si>
    <t>Ciudad Antigua</t>
  </si>
  <si>
    <t>Centro Escolar Enmanuel Mongalo y Rubio</t>
  </si>
  <si>
    <t>Centro Escolar Monseñor Madrigal</t>
  </si>
  <si>
    <t>Dipilto</t>
  </si>
  <si>
    <t>José Dolores Estrada</t>
  </si>
  <si>
    <t>El Jicaro</t>
  </si>
  <si>
    <t>San Jerónimo</t>
  </si>
  <si>
    <t>Pablo José Gómez</t>
  </si>
  <si>
    <t>Miguel de Cervantes Saavedra</t>
  </si>
  <si>
    <t>Casa del Poder Ciudadano</t>
  </si>
  <si>
    <t>Jalapa</t>
  </si>
  <si>
    <t>Rural Mixta</t>
  </si>
  <si>
    <t>Flor de María Montiel</t>
  </si>
  <si>
    <t>Madre Teresa</t>
  </si>
  <si>
    <t>Josefa Toledo</t>
  </si>
  <si>
    <t>Adilia Irías</t>
  </si>
  <si>
    <t>Santa Rosa</t>
  </si>
  <si>
    <t>Barcelona España</t>
  </si>
  <si>
    <t>Dolores Bernard</t>
  </si>
  <si>
    <t>Mercedes Rodríguez</t>
  </si>
  <si>
    <t>Santa Coloma</t>
  </si>
  <si>
    <t>INAJAL</t>
  </si>
  <si>
    <t>Instituto Simón Bolívar</t>
  </si>
  <si>
    <t>Instituto Suyapa Gutiérrez</t>
  </si>
  <si>
    <t>Macuelizo</t>
  </si>
  <si>
    <t>Yolanda Agurcia Ponce</t>
  </si>
  <si>
    <t>Martha Hernández Iglesias</t>
  </si>
  <si>
    <t>Mozonte</t>
  </si>
  <si>
    <t>Hermenes Gomez Lopez</t>
  </si>
  <si>
    <t>Murra</t>
  </si>
  <si>
    <t xml:space="preserve">Olimpia Colindres </t>
  </si>
  <si>
    <t>Lastenia Castro de Barahona</t>
  </si>
  <si>
    <t>José Coronel Urtecho</t>
  </si>
  <si>
    <t>San Pablito</t>
  </si>
  <si>
    <t>Quebrada Negra Arriba</t>
  </si>
  <si>
    <t>Salomón González</t>
  </si>
  <si>
    <t>Ocotal</t>
  </si>
  <si>
    <t>San Martin</t>
  </si>
  <si>
    <t>Aurora Gonzàlez de Gutièrrez</t>
  </si>
  <si>
    <t>Instituto Nacional de Segovia</t>
  </si>
  <si>
    <t>Quilalí</t>
  </si>
  <si>
    <t>Ernesto Cardenal Martínez</t>
  </si>
  <si>
    <t>Luis Ángel Delgadillo</t>
  </si>
  <si>
    <t>Ena Sánchez Casco</t>
  </si>
  <si>
    <t>15 de Septiembre</t>
  </si>
  <si>
    <t>Instituto Nacional Quilalí</t>
  </si>
  <si>
    <t>San Fernando</t>
  </si>
  <si>
    <t>Agripina Rodriguez Gradiz</t>
  </si>
  <si>
    <t>Monseñor Carranza</t>
  </si>
  <si>
    <t>Santa Maria</t>
  </si>
  <si>
    <t>Sofía Moncada Bustamante</t>
  </si>
  <si>
    <t>Wiwili De Abajo</t>
  </si>
  <si>
    <t>Escuela Nicarao</t>
  </si>
  <si>
    <t>Instituto Delia Rosa Casco</t>
  </si>
  <si>
    <t>Linda Vista de Palo Prieto</t>
  </si>
  <si>
    <t>1 Mes</t>
  </si>
  <si>
    <t xml:space="preserve">Se aperturara este Año </t>
  </si>
  <si>
    <t>Banacito</t>
  </si>
  <si>
    <t>San Jacinto</t>
  </si>
  <si>
    <t>Cruz Laguna</t>
  </si>
  <si>
    <t>Miguel Ramirez Goyena</t>
  </si>
  <si>
    <t>TOTAL NUEVA SEGOVIA</t>
  </si>
  <si>
    <t>RACCN</t>
  </si>
  <si>
    <t>Prinzapolka</t>
  </si>
  <si>
    <t>En comunicacion el dia de hoy 03 de agosto. Pendiente con la infomacion de la de las sedes Tepce Prinzapolka.</t>
  </si>
  <si>
    <t>Puerto Cabezas</t>
  </si>
  <si>
    <t>LUIS ALFONSO VELASQUEZ</t>
  </si>
  <si>
    <t>WAWA-BOOM</t>
  </si>
  <si>
    <t>SOL DE LIBERTAD</t>
  </si>
  <si>
    <t>WAWA BAR</t>
  </si>
  <si>
    <t>FLOR DE YAGUA</t>
  </si>
  <si>
    <t>LAKIA TARA</t>
  </si>
  <si>
    <t>JUAN FRANCISCO SANG</t>
  </si>
  <si>
    <t>PEDRO JOAQUIN CHAMORRO</t>
  </si>
  <si>
    <t>RAUL MARTINEZ KRAMER</t>
  </si>
  <si>
    <t>ROY SMITH NINAYARI</t>
  </si>
  <si>
    <t>GASTON WASHINGTONG</t>
  </si>
  <si>
    <t>JULIO BUCARDO</t>
  </si>
  <si>
    <t>MARVIN MITCHELL</t>
  </si>
  <si>
    <t>IRMA CAJINA</t>
  </si>
  <si>
    <t>Centro Escolar Costeño (CEC)</t>
  </si>
  <si>
    <t>SAHSA</t>
  </si>
  <si>
    <t>SUMUBILA</t>
  </si>
  <si>
    <t>NAZARETH 2</t>
  </si>
  <si>
    <t>GREYTON CENTRAL</t>
  </si>
  <si>
    <t>MAUREN COURTNEY</t>
  </si>
  <si>
    <t>INSTITUTO NACIONAL ANTONIO ALTAMIRANO RAUDALES</t>
  </si>
  <si>
    <t>Waspan</t>
  </si>
  <si>
    <t xml:space="preserve">Escuela Nacional </t>
  </si>
  <si>
    <t>9años</t>
  </si>
  <si>
    <t>Instituto Nacional 11de septiembre</t>
  </si>
  <si>
    <t>ESCUELA CARLOS ZUNIGA HOLMES</t>
  </si>
  <si>
    <t>Buenos Aires</t>
  </si>
  <si>
    <t>Miguel Ángel López</t>
  </si>
  <si>
    <t>Jacinto Beker</t>
  </si>
  <si>
    <t>Wilmor Dixon( Santa Isabel</t>
  </si>
  <si>
    <t>CENTRO ESCOLAR ELIAS GONZALEZ G</t>
  </si>
  <si>
    <t>Centro escolar Andres Castro</t>
  </si>
  <si>
    <t>Cristobal Colon</t>
  </si>
  <si>
    <t xml:space="preserve">3 meses </t>
  </si>
  <si>
    <t>Mauricio Polanco</t>
  </si>
  <si>
    <t xml:space="preserve">Andres Castro </t>
  </si>
  <si>
    <t>Máximo Jerez</t>
  </si>
  <si>
    <t>TOTAL RACCN</t>
  </si>
  <si>
    <t>RACCS</t>
  </si>
  <si>
    <t>Bluefields</t>
  </si>
  <si>
    <t>NUESTRA SEÑORA DEL ROSARIO</t>
  </si>
  <si>
    <t>Madre del Divino  Pastor -  primaria</t>
  </si>
  <si>
    <t> 21488</t>
  </si>
  <si>
    <t>Instituto Nacional Cristobal Colon</t>
  </si>
  <si>
    <t>San Luis Torsuany</t>
  </si>
  <si>
    <t>San José</t>
  </si>
  <si>
    <t xml:space="preserve">El Hogar </t>
  </si>
  <si>
    <t>INSTITUTO 30 OCTUBRE</t>
  </si>
  <si>
    <t>Virgen del Carmen</t>
  </si>
  <si>
    <t> 21490</t>
  </si>
  <si>
    <t>Ivan Dixon</t>
  </si>
  <si>
    <t>Edwin Baltodano</t>
  </si>
  <si>
    <t>Prudencio Obando</t>
  </si>
  <si>
    <t> 31927</t>
  </si>
  <si>
    <t>El Eden #2</t>
  </si>
  <si>
    <t>2 año</t>
  </si>
  <si>
    <t>Monte Crique</t>
  </si>
  <si>
    <t>Instituto Nacional Santos Escobar</t>
  </si>
  <si>
    <t>4 año</t>
  </si>
  <si>
    <t>Las Maravillas</t>
  </si>
  <si>
    <t>5 año</t>
  </si>
  <si>
    <t>La Perla</t>
  </si>
  <si>
    <t>6 año</t>
  </si>
  <si>
    <t>La Union</t>
  </si>
  <si>
    <t>7 año</t>
  </si>
  <si>
    <t>8 año</t>
  </si>
  <si>
    <t>Ruben Dario</t>
  </si>
  <si>
    <t>Primeros Pasos</t>
  </si>
  <si>
    <t>10 año</t>
  </si>
  <si>
    <t>Andres Castro</t>
  </si>
  <si>
    <t>11 año</t>
  </si>
  <si>
    <t>Monte crique</t>
  </si>
  <si>
    <t>12 año</t>
  </si>
  <si>
    <t>Corn Island</t>
  </si>
  <si>
    <t>INSTITUTO NACIONAL ALVA HOOKER DOWNS</t>
  </si>
  <si>
    <t>RIGOBERTO CABEZAS </t>
  </si>
  <si>
    <t>Desembocadura De Rio Grande</t>
  </si>
  <si>
    <t>BALDIVIO GOMES</t>
  </si>
  <si>
    <t>EJAN SMITH BALLESTERO</t>
  </si>
  <si>
    <t xml:space="preserve">ESPERANZA </t>
  </si>
  <si>
    <t>Kukrahill</t>
  </si>
  <si>
    <t>Padre Hugo Heinzen</t>
  </si>
  <si>
    <t>Andronico Espinales</t>
  </si>
  <si>
    <t>Emmanuel Mongalo</t>
  </si>
  <si>
    <t xml:space="preserve">Monseñor Salvador </t>
  </si>
  <si>
    <t>Maria Auxiliadora nº2</t>
  </si>
  <si>
    <t>Ricardo Chavarria</t>
  </si>
  <si>
    <t>11 años</t>
  </si>
  <si>
    <t>Los Angeles nº2</t>
  </si>
  <si>
    <t>Instituto Justo Pastor</t>
  </si>
  <si>
    <t>12 de Octubre</t>
  </si>
  <si>
    <t>La Cruz De Río Grande</t>
  </si>
  <si>
    <t>Rafaela Herrera #1</t>
  </si>
  <si>
    <t>6 años y 4 meses</t>
  </si>
  <si>
    <t>Este Centro no estaba Incluido</t>
  </si>
  <si>
    <t>Monseñor Salvador Sclaeffer</t>
  </si>
  <si>
    <t>Instituto Fray Teodoro Niehaus</t>
  </si>
  <si>
    <t>P. Teodoro Wilwoso</t>
  </si>
  <si>
    <t>5 años y 4 meses</t>
  </si>
  <si>
    <t>Sacuanjoche</t>
  </si>
  <si>
    <t>Nueva Esperanza</t>
  </si>
  <si>
    <t>La Esperanza</t>
  </si>
  <si>
    <t>5 años y 3 meses</t>
  </si>
  <si>
    <t>San Andres</t>
  </si>
  <si>
    <t>Santa Martha</t>
  </si>
  <si>
    <t>Rafaela Herrera #2</t>
  </si>
  <si>
    <t>Faro del Camino</t>
  </si>
  <si>
    <t>Los Angeles</t>
  </si>
  <si>
    <t>Santa Marta</t>
  </si>
  <si>
    <t>Laguna De Perlas</t>
  </si>
  <si>
    <t>Beulah Lightburn</t>
  </si>
  <si>
    <t>Centro Escolar Mons. Salvador Scheffer</t>
  </si>
  <si>
    <t>Centro Escolar Pondler</t>
  </si>
  <si>
    <t>Centro Escolar Santa Martha</t>
  </si>
  <si>
    <t>Fuente del Saber</t>
  </si>
  <si>
    <t>Tortuguero</t>
  </si>
  <si>
    <t>NUEVO SOL</t>
  </si>
  <si>
    <t>SANTA TERESA</t>
  </si>
  <si>
    <t>SAN ANTONIO # 2</t>
  </si>
  <si>
    <t>EL MADROÑO</t>
  </si>
  <si>
    <t>LOS ANGELITOS</t>
  </si>
  <si>
    <t>SANTA ELENA</t>
  </si>
  <si>
    <t xml:space="preserve"> FRANCISCO ESPINOZA</t>
  </si>
  <si>
    <t>SAN JOSE</t>
  </si>
  <si>
    <t>SANTA FE# 1</t>
  </si>
  <si>
    <t>SAN RAFAEL</t>
  </si>
  <si>
    <t>EL DIAMANTE</t>
  </si>
  <si>
    <t>TOTAL RACCS</t>
  </si>
  <si>
    <t>RIO SAN JUAN</t>
  </si>
  <si>
    <t>El Almendro</t>
  </si>
  <si>
    <t>Inst. SanJose Obrero</t>
  </si>
  <si>
    <t xml:space="preserve"> 3AÑOS</t>
  </si>
  <si>
    <t>o</t>
  </si>
  <si>
    <t>Melania Hernádez Sevilla</t>
  </si>
  <si>
    <t>San Francisco de Asis (El Triunfo)</t>
  </si>
  <si>
    <t>El Castillo</t>
  </si>
  <si>
    <t>Sábalo Dinamarca</t>
  </si>
  <si>
    <t>Revisar la cantidad de años informados como sede de TEPCE</t>
  </si>
  <si>
    <t xml:space="preserve">se corrio el tiempo que tienen de ser sedes tepce pues habian puesto que tenian 26 años y realmente son 10 años. </t>
  </si>
  <si>
    <t>Andrés Castro</t>
  </si>
  <si>
    <t>Cristóbal Colon</t>
  </si>
  <si>
    <t>San Jose</t>
  </si>
  <si>
    <t>Dinamarca N°6</t>
  </si>
  <si>
    <t>Francisco Morazan</t>
  </si>
  <si>
    <t xml:space="preserve">Santa Fe </t>
  </si>
  <si>
    <t>Sagrado Corazon</t>
  </si>
  <si>
    <t xml:space="preserve">Juan Pablo II </t>
  </si>
  <si>
    <t>Morrito</t>
  </si>
  <si>
    <t>Escuela publica 14 de Septiembre</t>
  </si>
  <si>
    <t>Escuela Publica Delfina Quezada</t>
  </si>
  <si>
    <t>Escuela Publica Cristo Rey</t>
  </si>
  <si>
    <t>Angel Salazar Rivera</t>
  </si>
  <si>
    <t>San Carlos</t>
  </si>
  <si>
    <t>Caño Luis</t>
  </si>
  <si>
    <t xml:space="preserve">San Vicente </t>
  </si>
  <si>
    <t>14 De Septiembre</t>
  </si>
  <si>
    <t xml:space="preserve">San Ramon </t>
  </si>
  <si>
    <t>Esperanza N°1</t>
  </si>
  <si>
    <t>Santa Elena de Papaturro(Sector Agua)</t>
  </si>
  <si>
    <t>Jose Coronel Urtecho</t>
  </si>
  <si>
    <t>Mexico</t>
  </si>
  <si>
    <t>Inst. Nac. San Carlos Borromeo</t>
  </si>
  <si>
    <t>Juanita Vigil Sandino</t>
  </si>
  <si>
    <t>San Juan de Nicaragua</t>
  </si>
  <si>
    <t>Escuela Angelica Mongrio</t>
  </si>
  <si>
    <t>San Miguelito</t>
  </si>
  <si>
    <t>Sagrado Corazon de Jesus  (fajardo N° 1)</t>
  </si>
  <si>
    <t>Centro Escolar Jicaro</t>
  </si>
  <si>
    <t xml:space="preserve">Miguel Larreynaga </t>
  </si>
  <si>
    <t>San Cristóbal ( Never Oporta)</t>
  </si>
  <si>
    <t xml:space="preserve">Escuela San Miguelito </t>
  </si>
  <si>
    <t xml:space="preserve">Escuela Santa Maria </t>
  </si>
  <si>
    <t xml:space="preserve">Mancha de Coyol </t>
  </si>
  <si>
    <t xml:space="preserve">El Tule </t>
  </si>
  <si>
    <t xml:space="preserve">Escuela El Roble </t>
  </si>
  <si>
    <t xml:space="preserve">El Dorado Nº 3 </t>
  </si>
  <si>
    <t>TOTAL RIO SAN JUAN</t>
  </si>
  <si>
    <t>RIVAS</t>
  </si>
  <si>
    <t>ALTAGRACIA</t>
  </si>
  <si>
    <t>BALGUE</t>
  </si>
  <si>
    <t>4 AÑOS</t>
  </si>
  <si>
    <t>KOOSKOSTER</t>
  </si>
  <si>
    <t>8AÑOS</t>
  </si>
  <si>
    <t>INSTITUTO NACIONAL LADISLAO CHWALBINSKI</t>
  </si>
  <si>
    <t>Belén</t>
  </si>
  <si>
    <t>PEDRO J CHAMRRO N°2</t>
  </si>
  <si>
    <t>PEDRO J CHAMRRO N°1</t>
  </si>
  <si>
    <t>PEDRO J QUINTANILLA</t>
  </si>
  <si>
    <t>MARIA LUCRECIA ROCHA</t>
  </si>
  <si>
    <t>1 MES</t>
  </si>
  <si>
    <t>El Delegado municipal indica  que realizaron una nueva Organizacion  y ya no existe no hay condiciones </t>
  </si>
  <si>
    <t>ABRAHAN GRIMBERG</t>
  </si>
  <si>
    <t>BUENOS AIRES</t>
  </si>
  <si>
    <t>ALFREDO NARVAEZ</t>
  </si>
  <si>
    <t>7 AÑOS</t>
  </si>
  <si>
    <t>CARDENAS</t>
  </si>
  <si>
    <t>FIDEL GONZALEZ</t>
  </si>
  <si>
    <t>DIVINO NIÑO</t>
  </si>
  <si>
    <t>ELOY CANALES</t>
  </si>
  <si>
    <t>6 MESES</t>
  </si>
  <si>
    <t>JOSEFA TOLEDO DE AGUERRI</t>
  </si>
  <si>
    <t>Moyogalpa</t>
  </si>
  <si>
    <t>RIGOBERTO CABEZA</t>
  </si>
  <si>
    <t>JUAN ROBERTO SMITH</t>
  </si>
  <si>
    <t>Potosí</t>
  </si>
  <si>
    <t>INSTITUTO BENJAMIN ZELEDON</t>
  </si>
  <si>
    <t>CARLOS GONZALEZ</t>
  </si>
  <si>
    <t>SILVIA HERRERA</t>
  </si>
  <si>
    <t>Centro Escolar Santa Cruz</t>
  </si>
  <si>
    <t>Centro Escolar San Rafael Arcangel</t>
  </si>
  <si>
    <t>Centro Escolar San Martín</t>
  </si>
  <si>
    <t>Centro Escolar Engracia Chavez Martínez</t>
  </si>
  <si>
    <t>Centro Escolar Humberto Amador López</t>
  </si>
  <si>
    <t>Instituto Rosendo López</t>
  </si>
  <si>
    <t>Colegio Santo Domingo de Guzmán</t>
  </si>
  <si>
    <t>San Jorge</t>
  </si>
  <si>
    <t>Centro Escolar NicaraoCalli</t>
  </si>
  <si>
    <t>Instituto Nacional José Dolores Rivera Jiménez</t>
  </si>
  <si>
    <t>San Juan Del Sur</t>
  </si>
  <si>
    <t>CENTRO ESCOLAR HERMANAMIENTO SAUDA BERKENLAND</t>
  </si>
  <si>
    <t>CENTRO ESCOLAR REPUBLICA DE NICARAGUA</t>
  </si>
  <si>
    <t>SAN FRANCISCO DE ASIS</t>
  </si>
  <si>
    <t>CENTRO ESCOLAR EMNUEL MONGALO Y RUBIO</t>
  </si>
  <si>
    <t>CENTRO ESCOLAR UNION CENTROAMERICANA</t>
  </si>
  <si>
    <t>8  años </t>
  </si>
  <si>
    <t>CENTRO ESCOLAR MAXIMO JEREZ</t>
  </si>
  <si>
    <t>INSTITUTO NAC.  ENMANUEL MONGALO Y RUBIO</t>
  </si>
  <si>
    <t>FRANCISCA HERNANDEZ</t>
  </si>
  <si>
    <t>TOLA</t>
  </si>
  <si>
    <t>NUESTRA SEÑORA DE GUADALUPE</t>
  </si>
  <si>
    <t>SOFIA SANARRUCIA</t>
  </si>
  <si>
    <t>VIRGEN MORENA</t>
  </si>
  <si>
    <t>SAN IGNACIO DE LOYOLA</t>
  </si>
  <si>
    <t>SALOMON IBARRA MAYORGA</t>
  </si>
  <si>
    <t>ANDRES CASTRO</t>
  </si>
  <si>
    <t>AMELIA COLE DE MARTINEZ</t>
  </si>
  <si>
    <t>JOSE VICENTE MARIN</t>
  </si>
  <si>
    <t>INST. GASPAR GARCIA LAVIANA</t>
  </si>
  <si>
    <t>SALINAS DE NAGUALAPA</t>
  </si>
  <si>
    <t>TOTAL RIVAS</t>
  </si>
  <si>
    <t>SECTOR MINERO</t>
  </si>
  <si>
    <t>Bonanza</t>
  </si>
  <si>
    <t xml:space="preserve">Federico Taylor </t>
  </si>
  <si>
    <t xml:space="preserve">1 año </t>
  </si>
  <si>
    <t>sakalwas</t>
  </si>
  <si>
    <t>Faustino Frtiz</t>
  </si>
  <si>
    <t>Kukalaya</t>
  </si>
  <si>
    <t xml:space="preserve">Biltignia Central </t>
  </si>
  <si>
    <t>Santa Rita</t>
  </si>
  <si>
    <t>Madre del Divino Pastor</t>
  </si>
  <si>
    <t>San Jernimo</t>
  </si>
  <si>
    <t>Vesubio</t>
  </si>
  <si>
    <t>Mulukuku</t>
  </si>
  <si>
    <t>Lawas 1</t>
  </si>
  <si>
    <t>Ricardo  Morales  Avilés</t>
  </si>
  <si>
    <t>Las  Américas</t>
  </si>
  <si>
    <t>Nuevo  Amanecer</t>
  </si>
  <si>
    <t>Castillo  Norte</t>
  </si>
  <si>
    <t>Luz  para  el  Futuro</t>
  </si>
  <si>
    <t>Julio  Rugama  Campos</t>
  </si>
  <si>
    <t>Cristóbal  Colón</t>
  </si>
  <si>
    <t>Rubén  Darío</t>
  </si>
  <si>
    <t>San  Juan  3:16</t>
  </si>
  <si>
    <t>Dr. Fernándo  Robleto  Lang</t>
  </si>
  <si>
    <t>Camilo  Zapata</t>
  </si>
  <si>
    <t>San  Jacinto</t>
  </si>
  <si>
    <t>Concepción  Altamirano</t>
  </si>
  <si>
    <t>Canaán</t>
  </si>
  <si>
    <t>La  Santísima  Trinidad</t>
  </si>
  <si>
    <t>Rosita</t>
  </si>
  <si>
    <t>Instituto Nacional  Mulukukú</t>
  </si>
  <si>
    <t>Juan XXIII</t>
  </si>
  <si>
    <t>4 Años y 6 meses</t>
  </si>
  <si>
    <t>Fenicia</t>
  </si>
  <si>
    <t>Divino Niño</t>
  </si>
  <si>
    <t>Feliciano Valle</t>
  </si>
  <si>
    <t>Ronas Dolores</t>
  </si>
  <si>
    <t>Arenaloso</t>
  </si>
  <si>
    <t>El Black</t>
  </si>
  <si>
    <t>1 Año 6 meses</t>
  </si>
  <si>
    <t>San Antonio de Oconwas</t>
  </si>
  <si>
    <t>El Nuevo Jardin</t>
  </si>
  <si>
    <t>Siuna</t>
  </si>
  <si>
    <t>El Rosario Secto 2</t>
  </si>
  <si>
    <t>Maura Clark</t>
  </si>
  <si>
    <t>Asunción</t>
  </si>
  <si>
    <t xml:space="preserve">San Jacinto </t>
  </si>
  <si>
    <t>Hermana  Sandra</t>
  </si>
  <si>
    <t>Quince De Septiembre</t>
  </si>
  <si>
    <t>Nuestra Señora De Guadalupe</t>
  </si>
  <si>
    <t xml:space="preserve">Xilonem </t>
  </si>
  <si>
    <t>Flor De Pino</t>
  </si>
  <si>
    <t>Guayabo</t>
  </si>
  <si>
    <t>Rosa Grande</t>
  </si>
  <si>
    <t>Roger Lopez Borge</t>
  </si>
  <si>
    <t>TOTAL SECTOR MINER</t>
  </si>
  <si>
    <t>ZELAYA CENTRAL</t>
  </si>
  <si>
    <t>El Rama</t>
  </si>
  <si>
    <t xml:space="preserve">Centro Escolar Horacio Aguilar Bucardo </t>
  </si>
  <si>
    <t>8 años 4 meses</t>
  </si>
  <si>
    <t>Centro Escolar Miguel Obando</t>
  </si>
  <si>
    <t xml:space="preserve">Centro Escolar Violeta Barrios de Chamorro </t>
  </si>
  <si>
    <t xml:space="preserve">Centro Escolar Emmanuel Mongalo </t>
  </si>
  <si>
    <t xml:space="preserve">Centro Escolar Nicarao </t>
  </si>
  <si>
    <t xml:space="preserve">Escuela La Sabiduría </t>
  </si>
  <si>
    <t>Santa Esther</t>
  </si>
  <si>
    <t xml:space="preserve">El Progreso </t>
  </si>
  <si>
    <t xml:space="preserve">Arco Iris de Amor </t>
  </si>
  <si>
    <t>Centro Escolar Iván Sequeira Castro</t>
  </si>
  <si>
    <t xml:space="preserve">El Rosario </t>
  </si>
  <si>
    <t xml:space="preserve">Centro Escolar Los Ángeles </t>
  </si>
  <si>
    <t xml:space="preserve">Escuela El Consuelo </t>
  </si>
  <si>
    <t xml:space="preserve">Centro Escolar Henry Dunant </t>
  </si>
  <si>
    <t xml:space="preserve">Centro Escolar Sagrada Familia </t>
  </si>
  <si>
    <t xml:space="preserve">El Virgen </t>
  </si>
  <si>
    <t>Centro Escolar Amparo Astorga Solano</t>
  </si>
  <si>
    <t>Centro Escolar Edelberto Torrez</t>
  </si>
  <si>
    <t>El Madroño</t>
  </si>
  <si>
    <t xml:space="preserve">La Estrellita </t>
  </si>
  <si>
    <t>Centro Escolar Carlos Mejía Godoy</t>
  </si>
  <si>
    <t xml:space="preserve">El Cisne </t>
  </si>
  <si>
    <t>Centro Escolar Nuevo Amanecer</t>
  </si>
  <si>
    <t>Rubén Darío # 2</t>
  </si>
  <si>
    <t xml:space="preserve">Centro Escolar Andrés Castro </t>
  </si>
  <si>
    <t>INST. BERARDO DE CIRAUQUI</t>
  </si>
  <si>
    <t>PASTORAL EDUCATIVA</t>
  </si>
  <si>
    <t>BIBLIOTECA PUBLICA</t>
  </si>
  <si>
    <t>3 años 4 meses</t>
  </si>
  <si>
    <t>Asisten  12 bibliotecarias al TEPCE.</t>
  </si>
  <si>
    <t>Muelle de los Bueyes</t>
  </si>
  <si>
    <t>Cristo Redentor</t>
  </si>
  <si>
    <t>Santa Fe</t>
  </si>
  <si>
    <t>Monseñor Salvador</t>
  </si>
  <si>
    <t>Santa Teresita</t>
  </si>
  <si>
    <t>Primero de Junio</t>
  </si>
  <si>
    <t>Parroquia</t>
  </si>
  <si>
    <t>Instituto 14 de Septiembre</t>
  </si>
  <si>
    <t>Nueva Guinea</t>
  </si>
  <si>
    <t>Secundaria Regular</t>
  </si>
  <si>
    <t>El Buen Maestro</t>
  </si>
  <si>
    <t>Divino Redentor</t>
  </si>
  <si>
    <t xml:space="preserve">Rafael Antonio </t>
  </si>
  <si>
    <t>Albertina Sevilla</t>
  </si>
  <si>
    <t>Vigarny Flores</t>
  </si>
  <si>
    <t xml:space="preserve">Deyling Olivar </t>
  </si>
  <si>
    <t xml:space="preserve">Francisco Aaron </t>
  </si>
  <si>
    <t xml:space="preserve">Pedro Joaquin </t>
  </si>
  <si>
    <t>Bayardo Lacayo</t>
  </si>
  <si>
    <t>Tomasa Damaris Rueda</t>
  </si>
  <si>
    <t>Paulino Halsall Reyes</t>
  </si>
  <si>
    <t>El Progreso</t>
  </si>
  <si>
    <t>Alfonso Cortez</t>
  </si>
  <si>
    <t>Manteles Verdes</t>
  </si>
  <si>
    <t>Rubén Darío 2</t>
  </si>
  <si>
    <t xml:space="preserve">Salomon Ibarra </t>
  </si>
  <si>
    <t>Corina Obando Palma</t>
  </si>
  <si>
    <t xml:space="preserve"> Cesar Augusto Salinas Pinell</t>
  </si>
  <si>
    <t>Instituto Ruben Dario.</t>
  </si>
  <si>
    <t xml:space="preserve"> Mauricio Cajina</t>
  </si>
  <si>
    <t>Vicariato</t>
  </si>
  <si>
    <t>Auditorio MINED</t>
  </si>
  <si>
    <t>Biblioteca Municipal</t>
  </si>
  <si>
    <t>Assiten 20 bibliotecarias al TEPCE</t>
  </si>
  <si>
    <t>TOTAL ZELAYA</t>
  </si>
  <si>
    <t>TOTAL NACIONAL</t>
  </si>
  <si>
    <t xml:space="preserve">MATRIZ DE MONITOREO RÁPIDO DE ASISTENCIA ENCUENTRO PEDAGOGICO DE INTERAPRENDIZAJE </t>
  </si>
  <si>
    <t xml:space="preserve"> </t>
  </si>
  <si>
    <t>Docentes de PDC</t>
  </si>
  <si>
    <t>Docentes de SJA</t>
  </si>
  <si>
    <t>Maestros populares de EJA</t>
  </si>
  <si>
    <t>Directores - Subdirectores</t>
  </si>
  <si>
    <t>Delegados</t>
  </si>
  <si>
    <t>Docentes Centros Privados y Subvencionados</t>
  </si>
  <si>
    <t>ASISTENCIA TOTAL GENERAL</t>
  </si>
  <si>
    <t>Asistencia Femenino</t>
  </si>
  <si>
    <t>Asistencia Masculino</t>
  </si>
  <si>
    <t>TOTAL Asistencia
AS</t>
  </si>
  <si>
    <t>Total BOACO</t>
  </si>
  <si>
    <t>Total CARAZO</t>
  </si>
  <si>
    <t>Posoltega</t>
  </si>
  <si>
    <t>San Pedro Del Norte</t>
  </si>
  <si>
    <t>Total CHINANDEGA</t>
  </si>
  <si>
    <t>El Coral</t>
  </si>
  <si>
    <t>Juigalpa</t>
  </si>
  <si>
    <t>Santo Domingo</t>
  </si>
  <si>
    <t>Santo Tomás</t>
  </si>
  <si>
    <t>Total CHONTALES</t>
  </si>
  <si>
    <t>San Nicolas</t>
  </si>
  <si>
    <t>Total ESTELI</t>
  </si>
  <si>
    <t>Total GRANADA</t>
  </si>
  <si>
    <t>Total JINOTEGA</t>
  </si>
  <si>
    <t>Jicaral</t>
  </si>
  <si>
    <t>Leon</t>
  </si>
  <si>
    <t>Santa Rosa Del Peñon</t>
  </si>
  <si>
    <t>Total LEON</t>
  </si>
  <si>
    <t>Total MADRIZ</t>
  </si>
  <si>
    <t>Total MANAGUA</t>
  </si>
  <si>
    <t>San Juan De Oriente</t>
  </si>
  <si>
    <t>Total MASAYA</t>
  </si>
  <si>
    <t>El Tuma - La Dalia</t>
  </si>
  <si>
    <t>Matiguas</t>
  </si>
  <si>
    <t>Sebaco</t>
  </si>
  <si>
    <t>Total MATAGALPA</t>
  </si>
  <si>
    <t>Total NUEVA SEGOVIA</t>
  </si>
  <si>
    <t>Total RACCN</t>
  </si>
  <si>
    <t>Total RACCS</t>
  </si>
  <si>
    <t>San Juan De Nicaragua</t>
  </si>
  <si>
    <t>Total RIO SAN JUAN</t>
  </si>
  <si>
    <t>Altagracia</t>
  </si>
  <si>
    <t>Belen</t>
  </si>
  <si>
    <t>Cardenas</t>
  </si>
  <si>
    <t>Rivas</t>
  </si>
  <si>
    <t>Tola</t>
  </si>
  <si>
    <t>Total RIVAS</t>
  </si>
  <si>
    <t>Total Sector Minero</t>
  </si>
  <si>
    <t>Muelle De Los Bueyes</t>
  </si>
  <si>
    <t>Total Zelaya Central</t>
  </si>
  <si>
    <t>TOTAL GENERAL</t>
  </si>
  <si>
    <t>MATRIZ DE MONITOREO DE ASISTENCIA DE DOCENTES - DATOS ESPERADOS VALIDADOS AL 15 DE JULIO 2016</t>
  </si>
  <si>
    <t>Departamento/Municipio</t>
  </si>
  <si>
    <t>Cantidad de Sedes de TEPCE</t>
  </si>
  <si>
    <t>cantidad de Sedes que desarrollaron TEPCE</t>
  </si>
  <si>
    <t>% de Sedes que dsarrollaron TEPCE</t>
  </si>
  <si>
    <t>Total Docentes TEPCE</t>
  </si>
  <si>
    <t>ASISTENCIA TOTAL</t>
  </si>
  <si>
    <t>TOTAL</t>
  </si>
  <si>
    <t>PORCENTAJE TOTAL DE ASISTENCIA</t>
  </si>
  <si>
    <t>Asistencia</t>
  </si>
  <si>
    <t>Asistencia Esperada</t>
  </si>
  <si>
    <t>% de asistencia</t>
  </si>
  <si>
    <t>MATRIZ DE MONITOREO DE ASISTENCIA DE DOCENTES AL  4to. TEPCE -2016</t>
  </si>
  <si>
    <t>Fecha:  24 Junio 2016</t>
  </si>
  <si>
    <t>Cantidad de Sedes que No desarrollaron TEPCE</t>
  </si>
  <si>
    <t>Cantidad de Sedes de TEPCE  que no informaron</t>
  </si>
  <si>
    <t>Asistencia de maestros populares de EJA</t>
  </si>
  <si>
    <t>Asistencia Directores - Subdirectores</t>
  </si>
  <si>
    <t>Asistencia Asesores Pedagógicos</t>
  </si>
  <si>
    <t>Asistencia Delegados</t>
  </si>
  <si>
    <t>LOGROS RELEVANTES</t>
  </si>
  <si>
    <t>DIFICULTADES RELEVANTES</t>
  </si>
  <si>
    <t>ALTERNATIVAS PARA ATENDER LAS DIFICULTADES</t>
  </si>
  <si>
    <t>OBSERVACIONES</t>
  </si>
  <si>
    <t xml:space="preserve">% </t>
  </si>
  <si>
    <t>Meta</t>
  </si>
  <si>
    <t>% de Asistencia</t>
  </si>
  <si>
    <t>Meta TOTAL</t>
  </si>
  <si>
    <t>Bilwi</t>
  </si>
  <si>
    <t>Femenino</t>
  </si>
  <si>
    <t>Masculino</t>
  </si>
  <si>
    <t xml:space="preserve">Directores </t>
  </si>
  <si>
    <t>% de Asistencia Total</t>
  </si>
  <si>
    <t>% Asistencia Femenino</t>
  </si>
  <si>
    <t>% Asistencia Maculino</t>
  </si>
  <si>
    <t>cantidad de Sedes  EPI</t>
  </si>
  <si>
    <t>OTROS PARTICIPANTES</t>
  </si>
  <si>
    <t>Docentes Centros Privados</t>
  </si>
  <si>
    <t>Bibliotecarias(os)</t>
  </si>
  <si>
    <t>Meta de asistencia esperada de Maestras Comunitarias</t>
  </si>
  <si>
    <t>Meta de asistencia esperada de docentes de primaria</t>
  </si>
  <si>
    <t>Meta de asistencia esperada de docentes de Educación Inicial</t>
  </si>
  <si>
    <t xml:space="preserve">Asistencia diaria Docentes de Primaria </t>
  </si>
  <si>
    <t>META TOTAL DE ASISTENCIA ESPERADA DE DOCENTES AULA</t>
  </si>
  <si>
    <t xml:space="preserve">Asitencia diaria Docentes de Educación Inicial (Preescolar) </t>
  </si>
  <si>
    <t>Asistencia Diaria de Maestras Comunitarias</t>
  </si>
  <si>
    <t>Meta de asistencia esperada de docentes de PDC</t>
  </si>
  <si>
    <t>Asistencia diaria de Docentes de PDC</t>
  </si>
  <si>
    <t>Meta de asistencia esperada de docentes de secundaria</t>
  </si>
  <si>
    <t>Asistencia diaria de Docentes de Secundaria</t>
  </si>
  <si>
    <t>Meta de asistencia esperada de docentes de secundaria a Distancia en el campo</t>
  </si>
  <si>
    <t>Asistencia diaria de docentes de secundaria a Distancia en el Campo</t>
  </si>
  <si>
    <t>Meta de asistencia esperada de docentes de SJA</t>
  </si>
  <si>
    <t>Asistencia diaria Docentes de SJA</t>
  </si>
  <si>
    <t>Meta de Asistencia esperada de docentes de Educación Especial</t>
  </si>
  <si>
    <t>Asistencia diaria de Docentes de Educación Especial</t>
  </si>
  <si>
    <t>Meta de asistencia esperada de docentes de Escuelas Normales</t>
  </si>
  <si>
    <t>Asistencia diaria de docentes de Escuelas Normales</t>
  </si>
  <si>
    <t>Meta de asistencia esperada de EJA</t>
  </si>
  <si>
    <t>Asitencia diaria de Maestros populares de EJA</t>
  </si>
  <si>
    <t>Meta de asistencia esperada de docentes TIC</t>
  </si>
  <si>
    <t>Asistencia diaria de Docentes TIC</t>
  </si>
  <si>
    <t xml:space="preserve">TOTAL ASISTENCIA DIARIA DE DOCENTES AULA </t>
  </si>
  <si>
    <t>MATRIZ DE ASISTENCIA DEL I ENCUENTRO PEDAGÓGICO DE INTERAPRENDIZAJE EPI (ENERO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</si>
</sst>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General"/>
    <numFmt numFmtId="165" formatCode="[$-C0A]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2"/>
      <name val="Arial Narrow"/>
      <family val="2"/>
    </font>
    <font>
      <b/>
      <sz val="10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Franklin Gothic Medium"/>
      <family val="2"/>
    </font>
  </fonts>
  <fills count="2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8" fillId="0" borderId="0" applyBorder="0" applyProtection="0"/>
    <xf numFmtId="165" fontId="8" fillId="0" borderId="0" applyBorder="0" applyProtection="0"/>
    <xf numFmtId="0" fontId="1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64">
    <xf numFmtId="0" fontId="0" fillId="0" borderId="0" xfId="0"/>
    <xf numFmtId="0" fontId="1" fillId="0" borderId="0" xfId="1"/>
    <xf numFmtId="9" fontId="4" fillId="3" borderId="1" xfId="4" applyFont="1" applyFill="1" applyBorder="1" applyAlignment="1">
      <alignment horizontal="center"/>
    </xf>
    <xf numFmtId="0" fontId="4" fillId="3" borderId="1" xfId="2" applyFont="1" applyFill="1" applyBorder="1" applyAlignment="1">
      <alignment horizontal="left"/>
    </xf>
    <xf numFmtId="0" fontId="4" fillId="3" borderId="1" xfId="0" applyFont="1" applyFill="1" applyBorder="1"/>
    <xf numFmtId="0" fontId="4" fillId="12" borderId="1" xfId="0" applyFont="1" applyFill="1" applyBorder="1"/>
    <xf numFmtId="0" fontId="4" fillId="10" borderId="1" xfId="0" applyFont="1" applyFill="1" applyBorder="1"/>
    <xf numFmtId="0" fontId="9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9" fillId="3" borderId="0" xfId="0" applyFont="1" applyFill="1"/>
    <xf numFmtId="0" fontId="4" fillId="0" borderId="1" xfId="2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1" fontId="3" fillId="16" borderId="1" xfId="0" applyNumberFormat="1" applyFont="1" applyFill="1" applyBorder="1" applyAlignment="1">
      <alignment horizontal="center"/>
    </xf>
    <xf numFmtId="9" fontId="3" fillId="16" borderId="1" xfId="0" applyNumberFormat="1" applyFont="1" applyFill="1" applyBorder="1" applyAlignment="1">
      <alignment horizontal="center"/>
    </xf>
    <xf numFmtId="0" fontId="3" fillId="17" borderId="1" xfId="2" applyFont="1" applyFill="1" applyBorder="1" applyAlignment="1">
      <alignment horizontal="center"/>
    </xf>
    <xf numFmtId="0" fontId="3" fillId="17" borderId="1" xfId="1" applyFont="1" applyFill="1" applyBorder="1"/>
    <xf numFmtId="0" fontId="3" fillId="17" borderId="1" xfId="1" applyFont="1" applyFill="1" applyBorder="1" applyAlignment="1">
      <alignment horizontal="center"/>
    </xf>
    <xf numFmtId="9" fontId="3" fillId="17" borderId="1" xfId="4" applyFont="1" applyFill="1" applyBorder="1" applyAlignment="1">
      <alignment horizontal="center"/>
    </xf>
    <xf numFmtId="1" fontId="3" fillId="17" borderId="1" xfId="4" applyNumberFormat="1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0" fontId="3" fillId="5" borderId="1" xfId="1" applyFont="1" applyFill="1" applyBorder="1"/>
    <xf numFmtId="0" fontId="3" fillId="5" borderId="1" xfId="1" applyFont="1" applyFill="1" applyBorder="1" applyAlignment="1">
      <alignment horizontal="center"/>
    </xf>
    <xf numFmtId="9" fontId="3" fillId="5" borderId="1" xfId="4" applyFont="1" applyFill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3" borderId="1" xfId="2" applyFont="1" applyFill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4" fillId="3" borderId="1" xfId="2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3" fillId="5" borderId="1" xfId="1" applyNumberFormat="1" applyFont="1" applyFill="1" applyBorder="1" applyAlignment="1">
      <alignment horizontal="center"/>
    </xf>
    <xf numFmtId="1" fontId="3" fillId="11" borderId="1" xfId="1" applyNumberFormat="1" applyFont="1" applyFill="1" applyBorder="1" applyAlignment="1">
      <alignment horizontal="center"/>
    </xf>
    <xf numFmtId="0" fontId="9" fillId="11" borderId="0" xfId="0" applyFont="1" applyFill="1"/>
    <xf numFmtId="1" fontId="4" fillId="11" borderId="1" xfId="0" applyNumberFormat="1" applyFont="1" applyFill="1" applyBorder="1" applyAlignment="1">
      <alignment horizontal="center"/>
    </xf>
    <xf numFmtId="9" fontId="4" fillId="11" borderId="1" xfId="0" applyNumberFormat="1" applyFont="1" applyFill="1" applyBorder="1" applyAlignment="1">
      <alignment horizontal="center"/>
    </xf>
    <xf numFmtId="0" fontId="3" fillId="11" borderId="1" xfId="1" applyFont="1" applyFill="1" applyBorder="1"/>
    <xf numFmtId="0" fontId="3" fillId="11" borderId="1" xfId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1" fontId="4" fillId="3" borderId="1" xfId="4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1" fontId="3" fillId="5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6" fillId="20" borderId="1" xfId="0" applyFont="1" applyFill="1" applyBorder="1"/>
    <xf numFmtId="0" fontId="14" fillId="0" borderId="1" xfId="0" applyFont="1" applyBorder="1" applyAlignment="1">
      <alignment horizontal="center"/>
    </xf>
    <xf numFmtId="0" fontId="16" fillId="2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wrapText="1"/>
    </xf>
    <xf numFmtId="1" fontId="3" fillId="17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20" borderId="1" xfId="0" applyFont="1" applyFill="1" applyBorder="1"/>
    <xf numFmtId="0" fontId="16" fillId="2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4" fillId="3" borderId="2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top"/>
    </xf>
    <xf numFmtId="0" fontId="4" fillId="3" borderId="1" xfId="2" applyFont="1" applyFill="1" applyBorder="1" applyAlignment="1">
      <alignment wrapText="1"/>
    </xf>
    <xf numFmtId="0" fontId="4" fillId="3" borderId="1" xfId="2" applyFont="1" applyFill="1" applyBorder="1" applyAlignment="1">
      <alignment vertical="top" wrapText="1"/>
    </xf>
    <xf numFmtId="0" fontId="4" fillId="3" borderId="1" xfId="2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4" fillId="3" borderId="1" xfId="2" applyFont="1" applyFill="1" applyBorder="1"/>
    <xf numFmtId="0" fontId="4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6" fillId="20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 wrapText="1"/>
    </xf>
    <xf numFmtId="0" fontId="4" fillId="3" borderId="2" xfId="2" applyFont="1" applyFill="1" applyBorder="1" applyAlignment="1">
      <alignment vertical="center"/>
    </xf>
    <xf numFmtId="0" fontId="3" fillId="20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20" borderId="1" xfId="2" applyFont="1" applyFill="1" applyBorder="1"/>
    <xf numFmtId="0" fontId="3" fillId="20" borderId="1" xfId="2" applyFont="1" applyFill="1" applyBorder="1" applyAlignment="1">
      <alignment horizontal="left"/>
    </xf>
    <xf numFmtId="0" fontId="18" fillId="0" borderId="1" xfId="0" applyFont="1" applyBorder="1"/>
    <xf numFmtId="0" fontId="14" fillId="0" borderId="1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4" fillId="2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left"/>
    </xf>
    <xf numFmtId="0" fontId="14" fillId="2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6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2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3" fillId="20" borderId="1" xfId="2" applyFont="1" applyFill="1" applyBorder="1" applyAlignment="1">
      <alignment horizontal="center" wrapText="1"/>
    </xf>
    <xf numFmtId="0" fontId="14" fillId="20" borderId="1" xfId="0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" xfId="1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8" fillId="0" borderId="1" xfId="0" applyFont="1" applyBorder="1" applyAlignment="1">
      <alignment horizontal="left" vertical="center"/>
    </xf>
    <xf numFmtId="0" fontId="18" fillId="19" borderId="1" xfId="0" applyFont="1" applyFill="1" applyBorder="1" applyAlignment="1">
      <alignment horizontal="left" vertical="center"/>
    </xf>
    <xf numFmtId="0" fontId="14" fillId="19" borderId="1" xfId="0" applyFont="1" applyFill="1" applyBorder="1"/>
    <xf numFmtId="0" fontId="18" fillId="19" borderId="1" xfId="0" applyFont="1" applyFill="1" applyBorder="1"/>
    <xf numFmtId="0" fontId="18" fillId="19" borderId="1" xfId="2" applyFont="1" applyFill="1" applyBorder="1" applyAlignment="1">
      <alignment horizontal="center" wrapText="1"/>
    </xf>
    <xf numFmtId="0" fontId="4" fillId="19" borderId="1" xfId="2" applyFont="1" applyFill="1" applyBorder="1" applyAlignment="1">
      <alignment horizontal="left"/>
    </xf>
    <xf numFmtId="0" fontId="14" fillId="21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 wrapText="1"/>
    </xf>
    <xf numFmtId="1" fontId="10" fillId="5" borderId="1" xfId="0" applyNumberFormat="1" applyFont="1" applyFill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/>
    </xf>
    <xf numFmtId="1" fontId="20" fillId="3" borderId="1" xfId="4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9" fontId="4" fillId="0" borderId="1" xfId="4" applyFont="1" applyBorder="1" applyAlignment="1">
      <alignment horizontal="center"/>
    </xf>
    <xf numFmtId="9" fontId="3" fillId="11" borderId="1" xfId="4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1" applyFont="1"/>
    <xf numFmtId="0" fontId="4" fillId="3" borderId="1" xfId="2" applyFont="1" applyFill="1" applyBorder="1" applyAlignment="1">
      <alignment horizontal="center"/>
    </xf>
    <xf numFmtId="3" fontId="9" fillId="0" borderId="0" xfId="0" applyNumberFormat="1" applyFont="1"/>
    <xf numFmtId="0" fontId="2" fillId="0" borderId="0" xfId="1" applyFont="1" applyAlignment="1">
      <alignment horizontal="center"/>
    </xf>
    <xf numFmtId="1" fontId="4" fillId="3" borderId="1" xfId="4" applyNumberFormat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" fontId="4" fillId="14" borderId="1" xfId="0" applyNumberFormat="1" applyFont="1" applyFill="1" applyBorder="1" applyAlignment="1">
      <alignment horizontal="center"/>
    </xf>
    <xf numFmtId="9" fontId="4" fillId="14" borderId="1" xfId="0" applyNumberFormat="1" applyFont="1" applyFill="1" applyBorder="1" applyAlignment="1">
      <alignment horizontal="center"/>
    </xf>
    <xf numFmtId="1" fontId="4" fillId="0" borderId="1" xfId="4" applyNumberFormat="1" applyFont="1" applyBorder="1" applyAlignment="1">
      <alignment horizontal="center"/>
    </xf>
    <xf numFmtId="1" fontId="9" fillId="0" borderId="0" xfId="0" applyNumberFormat="1" applyFont="1"/>
    <xf numFmtId="0" fontId="4" fillId="19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9" fontId="3" fillId="11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16" fillId="17" borderId="1" xfId="2" applyFont="1" applyFill="1" applyBorder="1" applyAlignment="1">
      <alignment horizontal="left"/>
    </xf>
    <xf numFmtId="0" fontId="16" fillId="11" borderId="1" xfId="1" applyFont="1" applyFill="1" applyBorder="1"/>
    <xf numFmtId="0" fontId="16" fillId="17" borderId="1" xfId="1" applyFont="1" applyFill="1" applyBorder="1"/>
    <xf numFmtId="0" fontId="3" fillId="7" borderId="1" xfId="1" applyFont="1" applyFill="1" applyBorder="1" applyAlignment="1">
      <alignment vertical="center" wrapText="1"/>
    </xf>
    <xf numFmtId="0" fontId="3" fillId="8" borderId="1" xfId="1" applyFont="1" applyFill="1" applyBorder="1" applyAlignment="1">
      <alignment vertical="center" wrapText="1"/>
    </xf>
    <xf numFmtId="0" fontId="3" fillId="13" borderId="1" xfId="1" applyFont="1" applyFill="1" applyBorder="1" applyAlignment="1">
      <alignment vertical="center" wrapText="1"/>
    </xf>
    <xf numFmtId="0" fontId="3" fillId="9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3" fillId="10" borderId="1" xfId="1" applyFont="1" applyFill="1" applyBorder="1" applyAlignment="1">
      <alignment vertical="center" wrapText="1"/>
    </xf>
    <xf numFmtId="0" fontId="3" fillId="4" borderId="8" xfId="1" applyFont="1" applyFill="1" applyBorder="1" applyAlignment="1">
      <alignment vertical="center" wrapText="1"/>
    </xf>
    <xf numFmtId="0" fontId="3" fillId="10" borderId="8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0" fontId="4" fillId="19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4" fillId="3" borderId="1" xfId="2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21" fillId="0" borderId="0" xfId="1" applyFont="1" applyAlignment="1">
      <alignment horizontal="center"/>
    </xf>
    <xf numFmtId="0" fontId="3" fillId="22" borderId="1" xfId="1" applyFont="1" applyFill="1" applyBorder="1" applyAlignment="1">
      <alignment horizontal="center"/>
    </xf>
    <xf numFmtId="1" fontId="3" fillId="22" borderId="1" xfId="1" applyNumberFormat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22" borderId="1" xfId="2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16" fillId="22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1" fontId="4" fillId="3" borderId="1" xfId="4" applyNumberFormat="1" applyFont="1" applyFill="1" applyBorder="1" applyAlignment="1">
      <alignment horizontal="center"/>
    </xf>
    <xf numFmtId="1" fontId="4" fillId="0" borderId="1" xfId="4" applyNumberFormat="1" applyFont="1" applyBorder="1" applyAlignment="1">
      <alignment horizontal="center"/>
    </xf>
    <xf numFmtId="0" fontId="3" fillId="26" borderId="1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2" borderId="8" xfId="2" applyFont="1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3" fillId="22" borderId="8" xfId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3" borderId="8" xfId="2" applyFont="1" applyFill="1" applyBorder="1" applyAlignment="1">
      <alignment horizontal="center"/>
    </xf>
    <xf numFmtId="0" fontId="16" fillId="22" borderId="8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2" borderId="8" xfId="0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 vertical="center" wrapText="1"/>
    </xf>
    <xf numFmtId="0" fontId="3" fillId="26" borderId="7" xfId="1" applyFont="1" applyFill="1" applyBorder="1" applyAlignment="1">
      <alignment horizontal="center" vertical="center" wrapText="1"/>
    </xf>
    <xf numFmtId="0" fontId="3" fillId="17" borderId="13" xfId="1" applyFont="1" applyFill="1" applyBorder="1" applyAlignment="1">
      <alignment horizontal="center" vertical="center" wrapText="1"/>
    </xf>
    <xf numFmtId="0" fontId="3" fillId="17" borderId="14" xfId="1" applyFont="1" applyFill="1" applyBorder="1" applyAlignment="1">
      <alignment horizontal="center" vertical="center" wrapText="1"/>
    </xf>
    <xf numFmtId="9" fontId="4" fillId="3" borderId="1" xfId="15" applyFont="1" applyFill="1" applyBorder="1" applyAlignment="1">
      <alignment horizontal="center"/>
    </xf>
    <xf numFmtId="9" fontId="3" fillId="22" borderId="1" xfId="15" applyFont="1" applyFill="1" applyBorder="1" applyAlignment="1">
      <alignment horizontal="center"/>
    </xf>
    <xf numFmtId="9" fontId="4" fillId="0" borderId="1" xfId="15" applyFont="1" applyBorder="1" applyAlignment="1">
      <alignment horizontal="center"/>
    </xf>
    <xf numFmtId="9" fontId="4" fillId="0" borderId="1" xfId="15" applyFont="1" applyBorder="1" applyAlignment="1">
      <alignment horizontal="center" vertical="center"/>
    </xf>
    <xf numFmtId="0" fontId="3" fillId="26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17" borderId="18" xfId="1" applyFont="1" applyFill="1" applyBorder="1" applyAlignment="1">
      <alignment horizontal="center" vertical="center" wrapText="1"/>
    </xf>
    <xf numFmtId="9" fontId="4" fillId="0" borderId="1" xfId="15" applyFont="1" applyFill="1" applyBorder="1" applyAlignment="1">
      <alignment horizontal="center"/>
    </xf>
    <xf numFmtId="9" fontId="14" fillId="0" borderId="1" xfId="15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4" fillId="3" borderId="1" xfId="2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" fontId="3" fillId="22" borderId="1" xfId="0" applyNumberFormat="1" applyFont="1" applyFill="1" applyBorder="1" applyAlignment="1">
      <alignment horizontal="center"/>
    </xf>
    <xf numFmtId="9" fontId="16" fillId="22" borderId="1" xfId="15" applyFont="1" applyFill="1" applyBorder="1" applyAlignment="1">
      <alignment horizontal="center"/>
    </xf>
    <xf numFmtId="9" fontId="3" fillId="22" borderId="1" xfId="1" applyNumberFormat="1" applyFont="1" applyFill="1" applyBorder="1" applyAlignment="1">
      <alignment horizontal="center"/>
    </xf>
    <xf numFmtId="1" fontId="1" fillId="3" borderId="1" xfId="2" applyNumberFormat="1" applyFont="1" applyFill="1" applyBorder="1" applyAlignment="1">
      <alignment horizontal="center" vertical="center"/>
    </xf>
    <xf numFmtId="9" fontId="3" fillId="22" borderId="1" xfId="2" applyNumberFormat="1" applyFont="1" applyFill="1" applyBorder="1" applyAlignment="1">
      <alignment horizontal="center"/>
    </xf>
    <xf numFmtId="9" fontId="3" fillId="22" borderId="1" xfId="0" applyNumberFormat="1" applyFont="1" applyFill="1" applyBorder="1" applyAlignment="1">
      <alignment horizontal="center"/>
    </xf>
    <xf numFmtId="1" fontId="10" fillId="5" borderId="1" xfId="1" applyNumberFormat="1" applyFont="1" applyFill="1" applyBorder="1" applyAlignment="1">
      <alignment horizontal="center"/>
    </xf>
    <xf numFmtId="9" fontId="10" fillId="5" borderId="1" xfId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9" fontId="23" fillId="0" borderId="0" xfId="15" applyFont="1"/>
    <xf numFmtId="9" fontId="24" fillId="0" borderId="0" xfId="15" applyFont="1"/>
    <xf numFmtId="0" fontId="3" fillId="27" borderId="1" xfId="1" applyFont="1" applyFill="1" applyBorder="1"/>
    <xf numFmtId="0" fontId="18" fillId="0" borderId="1" xfId="0" applyFont="1" applyFill="1" applyBorder="1" applyAlignment="1">
      <alignment horizontal="center"/>
    </xf>
    <xf numFmtId="9" fontId="18" fillId="0" borderId="1" xfId="15" applyFont="1" applyFill="1" applyBorder="1" applyAlignment="1">
      <alignment horizontal="center"/>
    </xf>
    <xf numFmtId="1" fontId="18" fillId="0" borderId="1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24" borderId="1" xfId="1" applyFont="1" applyFill="1" applyBorder="1"/>
    <xf numFmtId="0" fontId="18" fillId="3" borderId="1" xfId="2" applyFont="1" applyFill="1" applyBorder="1" applyAlignment="1">
      <alignment horizontal="left"/>
    </xf>
    <xf numFmtId="0" fontId="3" fillId="24" borderId="1" xfId="2" applyFont="1" applyFill="1" applyBorder="1" applyAlignment="1">
      <alignment horizontal="left"/>
    </xf>
    <xf numFmtId="9" fontId="16" fillId="22" borderId="1" xfId="2" applyNumberFormat="1" applyFont="1" applyFill="1" applyBorder="1" applyAlignment="1">
      <alignment horizontal="center"/>
    </xf>
    <xf numFmtId="9" fontId="16" fillId="22" borderId="1" xfId="1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9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23" borderId="9" xfId="1" applyFont="1" applyFill="1" applyBorder="1" applyAlignment="1">
      <alignment horizontal="center" vertical="center" wrapText="1"/>
    </xf>
    <xf numFmtId="0" fontId="3" fillId="23" borderId="7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13" borderId="8" xfId="1" applyFont="1" applyFill="1" applyBorder="1" applyAlignment="1">
      <alignment horizontal="center" vertical="center" wrapText="1"/>
    </xf>
    <xf numFmtId="0" fontId="3" fillId="13" borderId="9" xfId="1" applyFont="1" applyFill="1" applyBorder="1" applyAlignment="1">
      <alignment horizontal="center" vertical="center" wrapText="1"/>
    </xf>
    <xf numFmtId="0" fontId="3" fillId="13" borderId="7" xfId="1" applyFont="1" applyFill="1" applyBorder="1" applyAlignment="1">
      <alignment horizontal="center" vertical="center" wrapText="1"/>
    </xf>
    <xf numFmtId="0" fontId="3" fillId="9" borderId="8" xfId="1" applyFont="1" applyFill="1" applyBorder="1" applyAlignment="1">
      <alignment horizontal="center" vertical="center" wrapText="1"/>
    </xf>
    <xf numFmtId="0" fontId="3" fillId="9" borderId="9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3" fillId="10" borderId="8" xfId="1" applyFont="1" applyFill="1" applyBorder="1" applyAlignment="1">
      <alignment horizontal="center" vertical="center" wrapText="1"/>
    </xf>
    <xf numFmtId="0" fontId="3" fillId="10" borderId="9" xfId="1" applyFont="1" applyFill="1" applyBorder="1" applyAlignment="1">
      <alignment horizontal="center" vertical="center" wrapText="1"/>
    </xf>
    <xf numFmtId="0" fontId="3" fillId="10" borderId="7" xfId="1" applyFont="1" applyFill="1" applyBorder="1" applyAlignment="1">
      <alignment horizontal="center" vertical="center" wrapText="1"/>
    </xf>
    <xf numFmtId="0" fontId="3" fillId="24" borderId="8" xfId="1" applyFont="1" applyFill="1" applyBorder="1" applyAlignment="1">
      <alignment horizontal="center" vertical="center" wrapText="1"/>
    </xf>
    <xf numFmtId="0" fontId="3" fillId="24" borderId="9" xfId="1" applyFont="1" applyFill="1" applyBorder="1" applyAlignment="1">
      <alignment horizontal="center" vertical="center" wrapText="1"/>
    </xf>
    <xf numFmtId="0" fontId="3" fillId="24" borderId="7" xfId="1" applyFont="1" applyFill="1" applyBorder="1" applyAlignment="1">
      <alignment horizontal="center" vertical="center" wrapText="1"/>
    </xf>
    <xf numFmtId="0" fontId="3" fillId="25" borderId="1" xfId="1" applyFont="1" applyFill="1" applyBorder="1" applyAlignment="1">
      <alignment horizontal="center" vertical="center" wrapText="1"/>
    </xf>
    <xf numFmtId="0" fontId="3" fillId="25" borderId="8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23" borderId="8" xfId="1" applyFont="1" applyFill="1" applyBorder="1" applyAlignment="1">
      <alignment horizontal="center" vertical="center" wrapText="1"/>
    </xf>
    <xf numFmtId="0" fontId="25" fillId="28" borderId="0" xfId="1" applyFont="1" applyFill="1" applyAlignment="1">
      <alignment horizontal="left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22" fillId="5" borderId="17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1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0" fontId="3" fillId="11" borderId="5" xfId="1" applyFont="1" applyFill="1" applyBorder="1" applyAlignment="1">
      <alignment horizontal="center" vertical="center" wrapText="1"/>
    </xf>
    <xf numFmtId="0" fontId="3" fillId="11" borderId="6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3" fillId="8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</cellXfs>
  <cellStyles count="16">
    <cellStyle name="Excel Built-in Normal" xfId="8"/>
    <cellStyle name="Excel Built-in Percent" xfId="9"/>
    <cellStyle name="Normal" xfId="0" builtinId="0"/>
    <cellStyle name="Normal 2" xfId="2"/>
    <cellStyle name="Normal 2 2" xfId="11"/>
    <cellStyle name="Normal 2 3" xfId="12"/>
    <cellStyle name="Normal 3" xfId="3"/>
    <cellStyle name="Normal 3 2" xfId="6"/>
    <cellStyle name="Normal 4" xfId="1"/>
    <cellStyle name="Normal 5" xfId="13"/>
    <cellStyle name="Normal 6" xfId="10"/>
    <cellStyle name="Porcentaje" xfId="15" builtinId="5"/>
    <cellStyle name="Porcentaje 2" xfId="5"/>
    <cellStyle name="Porcentaje 2 2" xfId="7"/>
    <cellStyle name="Porcentaje 3" xfId="4"/>
    <cellStyle name="Porcentaje 4" xfId="14"/>
  </cellStyles>
  <dxfs count="0"/>
  <tableStyles count="0" defaultTableStyle="TableStyleMedium2" defaultPivotStyle="PivotStyleLight16"/>
  <colors>
    <mruColors>
      <color rgb="FFFFCC00"/>
      <color rgb="FFFFFF66"/>
      <color rgb="FFFFFF99"/>
      <color rgb="FFFF6699"/>
      <color rgb="FFBEE395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46"/>
  <sheetViews>
    <sheetView zoomScale="80" zoomScaleNormal="80" workbookViewId="0">
      <pane xSplit="3" ySplit="3" topLeftCell="D634" activePane="bottomRight" state="frozen"/>
      <selection pane="topRight" activeCell="D1" sqref="D1"/>
      <selection pane="bottomLeft" activeCell="A4" sqref="A4"/>
      <selection pane="bottomRight" activeCell="D584" sqref="D584"/>
    </sheetView>
  </sheetViews>
  <sheetFormatPr baseColWidth="10" defaultColWidth="11.42578125" defaultRowHeight="15" x14ac:dyDescent="0.25"/>
  <cols>
    <col min="1" max="1" width="22.140625" customWidth="1"/>
    <col min="2" max="2" width="23.28515625" customWidth="1"/>
    <col min="3" max="3" width="13.140625" style="51" customWidth="1"/>
    <col min="4" max="4" width="51.28515625" style="52" customWidth="1"/>
    <col min="5" max="5" width="11.42578125" style="51" customWidth="1"/>
    <col min="6" max="6" width="17.140625" style="56" customWidth="1"/>
    <col min="7" max="7" width="13" style="51" customWidth="1"/>
    <col min="8" max="8" width="11.140625" style="51" customWidth="1"/>
    <col min="9" max="9" width="13.7109375" style="51" customWidth="1"/>
    <col min="10" max="10" width="11.28515625" style="51" customWidth="1"/>
    <col min="11" max="11" width="14" style="55" customWidth="1"/>
    <col min="12" max="13" width="14.7109375" style="51" customWidth="1"/>
    <col min="14" max="14" width="13.7109375" style="51" customWidth="1"/>
    <col min="15" max="15" width="11.28515625" style="51" customWidth="1"/>
    <col min="16" max="16" width="15.140625" style="51" customWidth="1"/>
    <col min="17" max="17" width="15.28515625" style="51" customWidth="1"/>
    <col min="18" max="18" width="12.42578125" style="51" customWidth="1"/>
    <col min="19" max="19" width="15.28515625" style="51" customWidth="1"/>
    <col min="20" max="20" width="11.42578125" style="51" customWidth="1"/>
    <col min="21" max="21" width="11.42578125" customWidth="1"/>
    <col min="22" max="22" width="66.28515625" style="137" customWidth="1"/>
    <col min="23" max="23" width="35.140625" style="137" customWidth="1"/>
  </cols>
  <sheetData>
    <row r="1" spans="1:23" x14ac:dyDescent="0.25">
      <c r="B1" s="53" t="s">
        <v>0</v>
      </c>
      <c r="K1" s="51"/>
    </row>
    <row r="2" spans="1:23" ht="15" customHeight="1" x14ac:dyDescent="0.25">
      <c r="A2" s="292" t="s">
        <v>1</v>
      </c>
      <c r="B2" s="292" t="s">
        <v>2</v>
      </c>
      <c r="C2" s="292" t="s">
        <v>3</v>
      </c>
      <c r="D2" s="294" t="s">
        <v>4</v>
      </c>
      <c r="E2" s="292" t="s">
        <v>5</v>
      </c>
      <c r="F2" s="292" t="s">
        <v>6</v>
      </c>
      <c r="G2" s="292" t="s">
        <v>7</v>
      </c>
      <c r="H2" s="292" t="s">
        <v>8</v>
      </c>
      <c r="I2" s="292" t="s">
        <v>9</v>
      </c>
      <c r="J2" s="292" t="s">
        <v>10</v>
      </c>
      <c r="K2" s="295" t="s">
        <v>11</v>
      </c>
      <c r="L2" s="292" t="s">
        <v>12</v>
      </c>
      <c r="M2" s="292" t="s">
        <v>13</v>
      </c>
      <c r="N2" s="292" t="s">
        <v>14</v>
      </c>
      <c r="O2" s="292" t="s">
        <v>15</v>
      </c>
      <c r="P2" s="292" t="s">
        <v>16</v>
      </c>
      <c r="Q2" s="292" t="s">
        <v>17</v>
      </c>
      <c r="R2" s="292" t="s">
        <v>18</v>
      </c>
      <c r="S2" s="292" t="s">
        <v>19</v>
      </c>
      <c r="T2" s="292" t="s">
        <v>20</v>
      </c>
      <c r="U2" s="293" t="s">
        <v>21</v>
      </c>
      <c r="V2" s="292" t="s">
        <v>22</v>
      </c>
      <c r="W2" s="292" t="s">
        <v>23</v>
      </c>
    </row>
    <row r="3" spans="1:23" ht="51" customHeight="1" x14ac:dyDescent="0.25">
      <c r="A3" s="292"/>
      <c r="B3" s="292"/>
      <c r="C3" s="292"/>
      <c r="D3" s="294"/>
      <c r="E3" s="292"/>
      <c r="F3" s="292"/>
      <c r="G3" s="292"/>
      <c r="H3" s="292"/>
      <c r="I3" s="292"/>
      <c r="J3" s="292"/>
      <c r="K3" s="295"/>
      <c r="L3" s="292"/>
      <c r="M3" s="292"/>
      <c r="N3" s="292"/>
      <c r="O3" s="292"/>
      <c r="P3" s="292"/>
      <c r="Q3" s="292"/>
      <c r="R3" s="292"/>
      <c r="S3" s="292"/>
      <c r="T3" s="292"/>
      <c r="U3" s="293"/>
      <c r="V3" s="292"/>
      <c r="W3" s="292"/>
    </row>
    <row r="4" spans="1:23" ht="11.25" customHeight="1" x14ac:dyDescent="0.25">
      <c r="A4" s="65" t="s">
        <v>24</v>
      </c>
      <c r="B4" s="65" t="s">
        <v>25</v>
      </c>
      <c r="C4" s="68">
        <v>1</v>
      </c>
      <c r="D4" s="65" t="s">
        <v>26</v>
      </c>
      <c r="E4" s="68">
        <v>16241</v>
      </c>
      <c r="F4" s="66" t="s">
        <v>27</v>
      </c>
      <c r="G4" s="68"/>
      <c r="H4" s="68">
        <v>96</v>
      </c>
      <c r="I4" s="68"/>
      <c r="J4" s="68"/>
      <c r="K4" s="121"/>
      <c r="L4" s="68">
        <v>0</v>
      </c>
      <c r="M4" s="68">
        <v>2</v>
      </c>
      <c r="N4" s="68">
        <v>0</v>
      </c>
      <c r="O4" s="68">
        <v>66</v>
      </c>
      <c r="P4" s="68">
        <v>8</v>
      </c>
      <c r="Q4" s="68">
        <v>7</v>
      </c>
      <c r="R4" s="68">
        <v>2</v>
      </c>
      <c r="S4" s="68"/>
      <c r="T4" s="68">
        <f>SUM(G4:S4)</f>
        <v>181</v>
      </c>
      <c r="U4" s="70">
        <f>T4-K4</f>
        <v>181</v>
      </c>
      <c r="V4" s="68"/>
      <c r="W4" s="139"/>
    </row>
    <row r="5" spans="1:23" ht="11.25" customHeight="1" x14ac:dyDescent="0.25">
      <c r="A5" s="65" t="s">
        <v>24</v>
      </c>
      <c r="B5" s="65" t="s">
        <v>25</v>
      </c>
      <c r="C5" s="68">
        <v>1</v>
      </c>
      <c r="D5" s="65" t="s">
        <v>28</v>
      </c>
      <c r="E5" s="68">
        <v>16242</v>
      </c>
      <c r="F5" s="66" t="s">
        <v>29</v>
      </c>
      <c r="G5" s="68">
        <v>145</v>
      </c>
      <c r="H5" s="68"/>
      <c r="I5" s="68"/>
      <c r="J5" s="68"/>
      <c r="K5" s="121"/>
      <c r="L5" s="68"/>
      <c r="M5" s="68"/>
      <c r="N5" s="68"/>
      <c r="O5" s="68">
        <v>0</v>
      </c>
      <c r="P5" s="68"/>
      <c r="Q5" s="68"/>
      <c r="R5" s="68"/>
      <c r="S5" s="68"/>
      <c r="T5" s="68">
        <f t="shared" ref="T5:T29" si="0">SUM(G5:S5)</f>
        <v>145</v>
      </c>
      <c r="U5" s="70">
        <f t="shared" ref="U5:U68" si="1">T5-K5</f>
        <v>145</v>
      </c>
      <c r="V5" s="68"/>
      <c r="W5" s="139"/>
    </row>
    <row r="6" spans="1:23" ht="11.25" customHeight="1" x14ac:dyDescent="0.25">
      <c r="A6" s="65" t="s">
        <v>24</v>
      </c>
      <c r="B6" s="65" t="s">
        <v>25</v>
      </c>
      <c r="C6" s="68">
        <v>1</v>
      </c>
      <c r="D6" s="65" t="s">
        <v>30</v>
      </c>
      <c r="E6" s="68">
        <v>16314</v>
      </c>
      <c r="F6" s="66" t="s">
        <v>29</v>
      </c>
      <c r="G6" s="68"/>
      <c r="H6" s="68">
        <v>20</v>
      </c>
      <c r="I6" s="68"/>
      <c r="J6" s="68"/>
      <c r="K6" s="121"/>
      <c r="L6" s="68"/>
      <c r="M6" s="68"/>
      <c r="N6" s="68">
        <v>0</v>
      </c>
      <c r="O6" s="68">
        <v>14</v>
      </c>
      <c r="P6" s="68">
        <v>1</v>
      </c>
      <c r="Q6" s="68"/>
      <c r="R6" s="68">
        <v>1</v>
      </c>
      <c r="S6" s="68"/>
      <c r="T6" s="68">
        <f t="shared" si="0"/>
        <v>36</v>
      </c>
      <c r="U6" s="70">
        <f t="shared" si="1"/>
        <v>36</v>
      </c>
      <c r="V6" s="68"/>
      <c r="W6" s="139"/>
    </row>
    <row r="7" spans="1:23" ht="11.25" customHeight="1" x14ac:dyDescent="0.25">
      <c r="A7" s="65" t="s">
        <v>24</v>
      </c>
      <c r="B7" s="65" t="s">
        <v>25</v>
      </c>
      <c r="C7" s="68">
        <v>1</v>
      </c>
      <c r="D7" s="65" t="s">
        <v>31</v>
      </c>
      <c r="E7" s="68">
        <v>16248</v>
      </c>
      <c r="F7" s="66" t="s">
        <v>32</v>
      </c>
      <c r="G7" s="68"/>
      <c r="H7" s="68">
        <v>115</v>
      </c>
      <c r="I7" s="68"/>
      <c r="J7" s="68"/>
      <c r="K7" s="121">
        <v>65</v>
      </c>
      <c r="L7" s="68">
        <v>4</v>
      </c>
      <c r="M7" s="68"/>
      <c r="N7" s="68"/>
      <c r="O7" s="68">
        <v>0</v>
      </c>
      <c r="P7" s="68">
        <v>6</v>
      </c>
      <c r="Q7" s="68">
        <v>5</v>
      </c>
      <c r="R7" s="68"/>
      <c r="S7" s="68">
        <v>6</v>
      </c>
      <c r="T7" s="68">
        <f t="shared" si="0"/>
        <v>201</v>
      </c>
      <c r="U7" s="70">
        <f t="shared" si="1"/>
        <v>136</v>
      </c>
      <c r="V7" s="68" t="s">
        <v>33</v>
      </c>
      <c r="W7" s="139"/>
    </row>
    <row r="8" spans="1:23" ht="11.25" customHeight="1" x14ac:dyDescent="0.25">
      <c r="A8" s="65" t="s">
        <v>24</v>
      </c>
      <c r="B8" s="65" t="s">
        <v>25</v>
      </c>
      <c r="C8" s="68">
        <v>1</v>
      </c>
      <c r="D8" s="65" t="s">
        <v>34</v>
      </c>
      <c r="E8" s="68">
        <v>16300</v>
      </c>
      <c r="F8" s="66" t="s">
        <v>29</v>
      </c>
      <c r="G8" s="68"/>
      <c r="H8" s="68">
        <v>30</v>
      </c>
      <c r="I8" s="68"/>
      <c r="J8" s="68"/>
      <c r="K8" s="121"/>
      <c r="L8" s="68"/>
      <c r="M8" s="68"/>
      <c r="N8" s="68">
        <v>0</v>
      </c>
      <c r="O8" s="68">
        <v>18</v>
      </c>
      <c r="P8" s="68">
        <v>2</v>
      </c>
      <c r="Q8" s="68">
        <v>1</v>
      </c>
      <c r="R8" s="68"/>
      <c r="S8" s="68"/>
      <c r="T8" s="68">
        <f t="shared" si="0"/>
        <v>51</v>
      </c>
      <c r="U8" s="70">
        <f t="shared" si="1"/>
        <v>51</v>
      </c>
      <c r="V8" s="68"/>
      <c r="W8" s="139"/>
    </row>
    <row r="9" spans="1:23" ht="11.25" customHeight="1" x14ac:dyDescent="0.25">
      <c r="A9" s="65" t="s">
        <v>24</v>
      </c>
      <c r="B9" s="65" t="s">
        <v>25</v>
      </c>
      <c r="C9" s="68">
        <v>1</v>
      </c>
      <c r="D9" s="65" t="s">
        <v>35</v>
      </c>
      <c r="E9" s="68">
        <v>16295</v>
      </c>
      <c r="F9" s="66" t="s">
        <v>36</v>
      </c>
      <c r="G9" s="68"/>
      <c r="H9" s="68">
        <v>9</v>
      </c>
      <c r="I9" s="68"/>
      <c r="J9" s="68"/>
      <c r="K9" s="121"/>
      <c r="L9" s="68"/>
      <c r="M9" s="68"/>
      <c r="N9" s="68"/>
      <c r="O9" s="68">
        <v>0</v>
      </c>
      <c r="P9" s="68">
        <v>1</v>
      </c>
      <c r="Q9" s="68">
        <v>0</v>
      </c>
      <c r="R9" s="68"/>
      <c r="S9" s="68"/>
      <c r="T9" s="68">
        <f t="shared" si="0"/>
        <v>10</v>
      </c>
      <c r="U9" s="70">
        <f t="shared" si="1"/>
        <v>10</v>
      </c>
      <c r="V9" s="68"/>
      <c r="W9" s="139"/>
    </row>
    <row r="10" spans="1:23" ht="11.25" customHeight="1" x14ac:dyDescent="0.25">
      <c r="A10" s="65" t="s">
        <v>24</v>
      </c>
      <c r="B10" s="65" t="s">
        <v>25</v>
      </c>
      <c r="C10" s="68">
        <v>1</v>
      </c>
      <c r="D10" s="65" t="s">
        <v>37</v>
      </c>
      <c r="E10" s="68">
        <v>16278</v>
      </c>
      <c r="F10" s="66" t="s">
        <v>38</v>
      </c>
      <c r="G10" s="68"/>
      <c r="H10" s="68">
        <v>16</v>
      </c>
      <c r="I10" s="68"/>
      <c r="J10" s="68"/>
      <c r="K10" s="121"/>
      <c r="L10" s="68"/>
      <c r="M10" s="68"/>
      <c r="N10" s="68">
        <v>0</v>
      </c>
      <c r="O10" s="68">
        <v>21</v>
      </c>
      <c r="P10" s="68">
        <v>1</v>
      </c>
      <c r="Q10" s="68">
        <v>1</v>
      </c>
      <c r="R10" s="68"/>
      <c r="S10" s="68"/>
      <c r="T10" s="68">
        <f t="shared" si="0"/>
        <v>39</v>
      </c>
      <c r="U10" s="70">
        <f t="shared" si="1"/>
        <v>39</v>
      </c>
      <c r="V10" s="68"/>
      <c r="W10" s="139"/>
    </row>
    <row r="11" spans="1:23" ht="11.25" customHeight="1" x14ac:dyDescent="0.25">
      <c r="A11" s="65" t="s">
        <v>24</v>
      </c>
      <c r="B11" s="65" t="s">
        <v>25</v>
      </c>
      <c r="C11" s="68">
        <v>1</v>
      </c>
      <c r="D11" s="65" t="s">
        <v>39</v>
      </c>
      <c r="E11" s="68">
        <v>16318</v>
      </c>
      <c r="F11" s="66" t="s">
        <v>40</v>
      </c>
      <c r="G11" s="68"/>
      <c r="H11" s="68">
        <v>23</v>
      </c>
      <c r="I11" s="68"/>
      <c r="J11" s="68"/>
      <c r="K11" s="121"/>
      <c r="L11" s="68">
        <v>2</v>
      </c>
      <c r="M11" s="68"/>
      <c r="N11" s="68">
        <v>0</v>
      </c>
      <c r="O11" s="68">
        <v>0</v>
      </c>
      <c r="P11" s="68">
        <v>1</v>
      </c>
      <c r="Q11" s="68"/>
      <c r="R11" s="68"/>
      <c r="S11" s="68">
        <v>6</v>
      </c>
      <c r="T11" s="68">
        <f t="shared" si="0"/>
        <v>32</v>
      </c>
      <c r="U11" s="70">
        <f t="shared" si="1"/>
        <v>32</v>
      </c>
      <c r="V11" s="68"/>
      <c r="W11" s="139"/>
    </row>
    <row r="12" spans="1:23" ht="11.25" customHeight="1" x14ac:dyDescent="0.25">
      <c r="A12" s="65" t="s">
        <v>24</v>
      </c>
      <c r="B12" s="65" t="s">
        <v>25</v>
      </c>
      <c r="C12" s="68">
        <v>1</v>
      </c>
      <c r="D12" s="65" t="s">
        <v>41</v>
      </c>
      <c r="E12" s="68">
        <v>16243</v>
      </c>
      <c r="F12" s="66" t="s">
        <v>42</v>
      </c>
      <c r="G12" s="68">
        <v>0</v>
      </c>
      <c r="H12" s="68">
        <v>0</v>
      </c>
      <c r="I12" s="68">
        <v>68</v>
      </c>
      <c r="J12" s="68">
        <v>13</v>
      </c>
      <c r="K12" s="121"/>
      <c r="L12" s="68">
        <v>3</v>
      </c>
      <c r="M12" s="68"/>
      <c r="N12" s="68">
        <v>0</v>
      </c>
      <c r="O12" s="68">
        <v>0</v>
      </c>
      <c r="P12" s="68">
        <v>1</v>
      </c>
      <c r="Q12" s="68">
        <v>1</v>
      </c>
      <c r="R12" s="68"/>
      <c r="S12" s="68">
        <v>9</v>
      </c>
      <c r="T12" s="68">
        <f t="shared" si="0"/>
        <v>95</v>
      </c>
      <c r="U12" s="70">
        <f t="shared" si="1"/>
        <v>95</v>
      </c>
      <c r="V12" s="68" t="s">
        <v>33</v>
      </c>
      <c r="W12" s="139"/>
    </row>
    <row r="13" spans="1:23" ht="11.25" customHeight="1" x14ac:dyDescent="0.25">
      <c r="A13" s="65" t="s">
        <v>24</v>
      </c>
      <c r="B13" s="65" t="s">
        <v>25</v>
      </c>
      <c r="C13" s="68">
        <v>1</v>
      </c>
      <c r="D13" s="65" t="s">
        <v>43</v>
      </c>
      <c r="E13" s="68">
        <v>16321</v>
      </c>
      <c r="F13" s="66" t="s">
        <v>44</v>
      </c>
      <c r="G13" s="68">
        <v>0</v>
      </c>
      <c r="H13" s="68">
        <v>0</v>
      </c>
      <c r="I13" s="68">
        <v>0</v>
      </c>
      <c r="J13" s="68">
        <v>0</v>
      </c>
      <c r="K13" s="121">
        <v>0</v>
      </c>
      <c r="L13" s="68">
        <v>0</v>
      </c>
      <c r="M13" s="68">
        <v>0</v>
      </c>
      <c r="N13" s="68">
        <v>0</v>
      </c>
      <c r="O13" s="68">
        <v>14</v>
      </c>
      <c r="P13" s="68"/>
      <c r="Q13" s="68">
        <v>0</v>
      </c>
      <c r="R13" s="68">
        <v>0</v>
      </c>
      <c r="S13" s="68">
        <v>0</v>
      </c>
      <c r="T13" s="68">
        <f t="shared" si="0"/>
        <v>14</v>
      </c>
      <c r="U13" s="70">
        <f t="shared" si="1"/>
        <v>14</v>
      </c>
      <c r="V13" s="68"/>
      <c r="W13" s="139"/>
    </row>
    <row r="14" spans="1:23" ht="11.25" customHeight="1" x14ac:dyDescent="0.25">
      <c r="A14" s="65" t="s">
        <v>24</v>
      </c>
      <c r="B14" s="65" t="s">
        <v>45</v>
      </c>
      <c r="C14" s="68">
        <v>1</v>
      </c>
      <c r="D14" s="65" t="s">
        <v>46</v>
      </c>
      <c r="E14" s="68">
        <v>16433</v>
      </c>
      <c r="F14" s="66" t="s">
        <v>47</v>
      </c>
      <c r="G14" s="68">
        <v>116</v>
      </c>
      <c r="H14" s="68">
        <v>226</v>
      </c>
      <c r="I14" s="68">
        <v>0</v>
      </c>
      <c r="J14" s="68">
        <v>0</v>
      </c>
      <c r="K14" s="121">
        <v>0</v>
      </c>
      <c r="L14" s="68">
        <v>0</v>
      </c>
      <c r="M14" s="68">
        <v>2</v>
      </c>
      <c r="N14" s="68">
        <v>0</v>
      </c>
      <c r="O14" s="68">
        <v>0</v>
      </c>
      <c r="P14" s="68">
        <v>11</v>
      </c>
      <c r="Q14" s="68">
        <v>11</v>
      </c>
      <c r="R14" s="68">
        <v>3</v>
      </c>
      <c r="S14" s="68">
        <v>7</v>
      </c>
      <c r="T14" s="68">
        <f t="shared" si="0"/>
        <v>376</v>
      </c>
      <c r="U14" s="70">
        <f t="shared" si="1"/>
        <v>376</v>
      </c>
      <c r="V14" s="68"/>
      <c r="W14" s="139"/>
    </row>
    <row r="15" spans="1:23" ht="11.25" customHeight="1" x14ac:dyDescent="0.25">
      <c r="A15" s="65" t="s">
        <v>24</v>
      </c>
      <c r="B15" s="65" t="s">
        <v>45</v>
      </c>
      <c r="C15" s="68">
        <v>1</v>
      </c>
      <c r="D15" s="65" t="s">
        <v>48</v>
      </c>
      <c r="E15" s="68">
        <v>16429</v>
      </c>
      <c r="F15" s="66" t="s">
        <v>49</v>
      </c>
      <c r="G15" s="68">
        <v>0</v>
      </c>
      <c r="H15" s="68">
        <v>26</v>
      </c>
      <c r="I15" s="68">
        <v>0</v>
      </c>
      <c r="J15" s="68">
        <v>0</v>
      </c>
      <c r="K15" s="121">
        <v>12</v>
      </c>
      <c r="L15" s="68">
        <v>0</v>
      </c>
      <c r="M15" s="68">
        <v>0</v>
      </c>
      <c r="N15" s="68">
        <v>0</v>
      </c>
      <c r="O15" s="68">
        <v>0</v>
      </c>
      <c r="P15" s="68">
        <v>1</v>
      </c>
      <c r="Q15" s="68">
        <v>1</v>
      </c>
      <c r="R15" s="68">
        <v>0</v>
      </c>
      <c r="S15" s="68">
        <v>6</v>
      </c>
      <c r="T15" s="68">
        <f t="shared" si="0"/>
        <v>46</v>
      </c>
      <c r="U15" s="70">
        <f t="shared" si="1"/>
        <v>34</v>
      </c>
      <c r="V15" s="68"/>
      <c r="W15" s="139"/>
    </row>
    <row r="16" spans="1:23" ht="11.25" customHeight="1" x14ac:dyDescent="0.25">
      <c r="A16" s="65" t="s">
        <v>24</v>
      </c>
      <c r="B16" s="65" t="s">
        <v>45</v>
      </c>
      <c r="C16" s="68">
        <v>1</v>
      </c>
      <c r="D16" s="65" t="s">
        <v>50</v>
      </c>
      <c r="E16" s="68">
        <v>16431</v>
      </c>
      <c r="F16" s="66" t="s">
        <v>51</v>
      </c>
      <c r="G16" s="68">
        <v>0</v>
      </c>
      <c r="H16" s="68">
        <v>0</v>
      </c>
      <c r="I16" s="68">
        <v>0</v>
      </c>
      <c r="J16" s="68">
        <v>38</v>
      </c>
      <c r="K16" s="121">
        <v>0</v>
      </c>
      <c r="L16" s="68">
        <v>0</v>
      </c>
      <c r="M16" s="68">
        <v>0</v>
      </c>
      <c r="N16" s="68">
        <v>0</v>
      </c>
      <c r="O16" s="68">
        <v>0</v>
      </c>
      <c r="P16" s="68">
        <v>1</v>
      </c>
      <c r="Q16" s="68">
        <v>1</v>
      </c>
      <c r="R16" s="68">
        <v>2</v>
      </c>
      <c r="S16" s="68">
        <v>10</v>
      </c>
      <c r="T16" s="68">
        <f t="shared" si="0"/>
        <v>52</v>
      </c>
      <c r="U16" s="70">
        <f t="shared" si="1"/>
        <v>52</v>
      </c>
      <c r="V16" s="68" t="s">
        <v>33</v>
      </c>
      <c r="W16" s="139"/>
    </row>
    <row r="17" spans="1:23" ht="11.25" customHeight="1" x14ac:dyDescent="0.25">
      <c r="A17" s="65" t="s">
        <v>24</v>
      </c>
      <c r="B17" s="65" t="s">
        <v>45</v>
      </c>
      <c r="C17" s="68">
        <v>1</v>
      </c>
      <c r="D17" s="65" t="s">
        <v>52</v>
      </c>
      <c r="E17" s="68">
        <v>22415</v>
      </c>
      <c r="F17" s="66" t="s">
        <v>53</v>
      </c>
      <c r="G17" s="68">
        <v>0</v>
      </c>
      <c r="H17" s="68">
        <v>0</v>
      </c>
      <c r="I17" s="68">
        <v>0</v>
      </c>
      <c r="J17" s="68">
        <v>0</v>
      </c>
      <c r="K17" s="121">
        <v>0</v>
      </c>
      <c r="L17" s="68">
        <v>19</v>
      </c>
      <c r="M17" s="68">
        <v>0</v>
      </c>
      <c r="N17" s="68">
        <v>0</v>
      </c>
      <c r="O17" s="68">
        <v>117</v>
      </c>
      <c r="P17" s="68">
        <v>1</v>
      </c>
      <c r="Q17" s="68">
        <v>0</v>
      </c>
      <c r="R17" s="68">
        <v>0</v>
      </c>
      <c r="S17" s="68"/>
      <c r="T17" s="68">
        <f t="shared" si="0"/>
        <v>137</v>
      </c>
      <c r="U17" s="70">
        <f t="shared" si="1"/>
        <v>137</v>
      </c>
      <c r="V17" s="68" t="s">
        <v>33</v>
      </c>
      <c r="W17" s="139"/>
    </row>
    <row r="18" spans="1:23" ht="11.25" customHeight="1" x14ac:dyDescent="0.25">
      <c r="A18" s="65" t="s">
        <v>24</v>
      </c>
      <c r="B18" s="65" t="s">
        <v>54</v>
      </c>
      <c r="C18" s="68">
        <v>1</v>
      </c>
      <c r="D18" s="65" t="s">
        <v>55</v>
      </c>
      <c r="E18" s="68">
        <v>16045</v>
      </c>
      <c r="F18" s="66" t="s">
        <v>56</v>
      </c>
      <c r="G18" s="68">
        <v>26</v>
      </c>
      <c r="H18" s="68">
        <v>49</v>
      </c>
      <c r="I18" s="68">
        <v>0</v>
      </c>
      <c r="J18" s="68">
        <v>15</v>
      </c>
      <c r="K18" s="121">
        <v>0</v>
      </c>
      <c r="L18" s="68">
        <v>12</v>
      </c>
      <c r="M18" s="68">
        <v>0</v>
      </c>
      <c r="N18" s="68">
        <v>0</v>
      </c>
      <c r="O18" s="68">
        <v>72</v>
      </c>
      <c r="P18" s="68">
        <v>4</v>
      </c>
      <c r="Q18" s="68">
        <v>3</v>
      </c>
      <c r="R18" s="68">
        <v>3</v>
      </c>
      <c r="S18" s="68">
        <v>0</v>
      </c>
      <c r="T18" s="68">
        <f t="shared" si="0"/>
        <v>184</v>
      </c>
      <c r="U18" s="70">
        <f t="shared" si="1"/>
        <v>184</v>
      </c>
      <c r="V18" s="68"/>
      <c r="W18" s="139"/>
    </row>
    <row r="19" spans="1:23" ht="11.25" customHeight="1" x14ac:dyDescent="0.25">
      <c r="A19" s="65" t="s">
        <v>24</v>
      </c>
      <c r="B19" s="65" t="s">
        <v>57</v>
      </c>
      <c r="C19" s="68">
        <v>1</v>
      </c>
      <c r="D19" s="65" t="s">
        <v>58</v>
      </c>
      <c r="E19" s="68">
        <v>16572</v>
      </c>
      <c r="F19" s="66" t="s">
        <v>59</v>
      </c>
      <c r="G19" s="68">
        <v>21</v>
      </c>
      <c r="H19" s="68">
        <v>23</v>
      </c>
      <c r="I19" s="68">
        <v>0</v>
      </c>
      <c r="J19" s="68">
        <v>0</v>
      </c>
      <c r="K19" s="121">
        <v>21</v>
      </c>
      <c r="L19" s="68">
        <v>16</v>
      </c>
      <c r="M19" s="68">
        <v>1</v>
      </c>
      <c r="N19" s="68">
        <v>0</v>
      </c>
      <c r="O19" s="68">
        <v>10</v>
      </c>
      <c r="P19" s="68">
        <v>1</v>
      </c>
      <c r="Q19" s="68">
        <v>1</v>
      </c>
      <c r="R19" s="68">
        <v>1</v>
      </c>
      <c r="S19" s="68">
        <v>0</v>
      </c>
      <c r="T19" s="68">
        <f t="shared" si="0"/>
        <v>95</v>
      </c>
      <c r="U19" s="70">
        <f t="shared" si="1"/>
        <v>74</v>
      </c>
      <c r="V19" s="68"/>
      <c r="W19" s="139"/>
    </row>
    <row r="20" spans="1:23" ht="11.25" customHeight="1" x14ac:dyDescent="0.25">
      <c r="A20" s="65" t="s">
        <v>24</v>
      </c>
      <c r="B20" s="65" t="s">
        <v>57</v>
      </c>
      <c r="C20" s="68">
        <v>1</v>
      </c>
      <c r="D20" s="65" t="s">
        <v>60</v>
      </c>
      <c r="E20" s="68">
        <v>16620</v>
      </c>
      <c r="F20" s="66" t="s">
        <v>61</v>
      </c>
      <c r="G20" s="68">
        <v>28</v>
      </c>
      <c r="H20" s="68">
        <v>43</v>
      </c>
      <c r="I20" s="68">
        <v>0</v>
      </c>
      <c r="J20" s="68">
        <v>0</v>
      </c>
      <c r="K20" s="121">
        <v>0</v>
      </c>
      <c r="L20" s="68">
        <v>0</v>
      </c>
      <c r="M20" s="68">
        <v>2</v>
      </c>
      <c r="N20" s="68">
        <v>0</v>
      </c>
      <c r="O20" s="68">
        <v>17</v>
      </c>
      <c r="P20" s="68">
        <v>2</v>
      </c>
      <c r="Q20" s="68">
        <v>2</v>
      </c>
      <c r="R20" s="68">
        <v>2</v>
      </c>
      <c r="S20" s="68">
        <v>6</v>
      </c>
      <c r="T20" s="68">
        <f t="shared" si="0"/>
        <v>102</v>
      </c>
      <c r="U20" s="70">
        <f t="shared" si="1"/>
        <v>102</v>
      </c>
      <c r="V20" s="68"/>
      <c r="W20" s="139"/>
    </row>
    <row r="21" spans="1:23" ht="11.25" customHeight="1" x14ac:dyDescent="0.25">
      <c r="A21" s="65" t="s">
        <v>24</v>
      </c>
      <c r="B21" s="65" t="s">
        <v>57</v>
      </c>
      <c r="C21" s="68">
        <v>1</v>
      </c>
      <c r="D21" s="65" t="s">
        <v>62</v>
      </c>
      <c r="E21" s="68">
        <v>16610</v>
      </c>
      <c r="F21" s="66" t="s">
        <v>63</v>
      </c>
      <c r="G21" s="68">
        <v>39</v>
      </c>
      <c r="H21" s="68">
        <v>53</v>
      </c>
      <c r="I21" s="68">
        <v>0</v>
      </c>
      <c r="J21" s="68">
        <v>0</v>
      </c>
      <c r="K21" s="121">
        <v>0</v>
      </c>
      <c r="L21" s="68">
        <v>0</v>
      </c>
      <c r="M21" s="68">
        <v>0</v>
      </c>
      <c r="N21" s="68">
        <v>0</v>
      </c>
      <c r="O21" s="68">
        <v>32</v>
      </c>
      <c r="P21" s="68">
        <v>3</v>
      </c>
      <c r="Q21" s="68">
        <v>2</v>
      </c>
      <c r="R21" s="68">
        <v>1</v>
      </c>
      <c r="S21" s="68">
        <v>0</v>
      </c>
      <c r="T21" s="68">
        <f t="shared" si="0"/>
        <v>130</v>
      </c>
      <c r="U21" s="70">
        <f t="shared" si="1"/>
        <v>130</v>
      </c>
      <c r="V21" s="68"/>
      <c r="W21" s="139"/>
    </row>
    <row r="22" spans="1:23" ht="11.25" customHeight="1" x14ac:dyDescent="0.25">
      <c r="A22" s="65" t="s">
        <v>24</v>
      </c>
      <c r="B22" s="65" t="s">
        <v>57</v>
      </c>
      <c r="C22" s="68">
        <v>1</v>
      </c>
      <c r="D22" s="65" t="s">
        <v>64</v>
      </c>
      <c r="E22" s="68">
        <v>16621</v>
      </c>
      <c r="F22" s="66" t="s">
        <v>65</v>
      </c>
      <c r="G22" s="68">
        <v>26</v>
      </c>
      <c r="H22" s="68">
        <v>43</v>
      </c>
      <c r="I22" s="68">
        <v>0</v>
      </c>
      <c r="J22" s="68">
        <v>34</v>
      </c>
      <c r="K22" s="121">
        <v>0</v>
      </c>
      <c r="L22" s="68">
        <v>0</v>
      </c>
      <c r="M22" s="68">
        <v>0</v>
      </c>
      <c r="N22" s="68">
        <v>0</v>
      </c>
      <c r="O22" s="68">
        <v>19</v>
      </c>
      <c r="P22" s="68">
        <v>3</v>
      </c>
      <c r="Q22" s="68">
        <v>3</v>
      </c>
      <c r="R22" s="68">
        <v>3</v>
      </c>
      <c r="S22" s="68">
        <v>5</v>
      </c>
      <c r="T22" s="68">
        <f t="shared" si="0"/>
        <v>136</v>
      </c>
      <c r="U22" s="70">
        <f t="shared" si="1"/>
        <v>136</v>
      </c>
      <c r="V22" s="68"/>
      <c r="W22" s="139"/>
    </row>
    <row r="23" spans="1:23" ht="11.25" customHeight="1" x14ac:dyDescent="0.25">
      <c r="A23" s="65" t="s">
        <v>24</v>
      </c>
      <c r="B23" s="65" t="s">
        <v>57</v>
      </c>
      <c r="C23" s="68">
        <v>1</v>
      </c>
      <c r="D23" s="65" t="s">
        <v>66</v>
      </c>
      <c r="E23" s="68">
        <v>16618</v>
      </c>
      <c r="F23" s="66" t="s">
        <v>59</v>
      </c>
      <c r="G23" s="68">
        <v>0</v>
      </c>
      <c r="H23" s="68">
        <v>0</v>
      </c>
      <c r="I23" s="68">
        <v>0</v>
      </c>
      <c r="J23" s="68">
        <v>31</v>
      </c>
      <c r="K23" s="121">
        <v>0</v>
      </c>
      <c r="L23" s="68">
        <v>8</v>
      </c>
      <c r="M23" s="68">
        <v>0</v>
      </c>
      <c r="N23" s="68">
        <v>0</v>
      </c>
      <c r="O23" s="68">
        <v>0</v>
      </c>
      <c r="P23" s="68">
        <v>1</v>
      </c>
      <c r="Q23" s="68">
        <v>1</v>
      </c>
      <c r="R23" s="68">
        <v>1</v>
      </c>
      <c r="S23" s="68">
        <v>0</v>
      </c>
      <c r="T23" s="68">
        <f t="shared" si="0"/>
        <v>42</v>
      </c>
      <c r="U23" s="70">
        <f t="shared" si="1"/>
        <v>42</v>
      </c>
      <c r="V23" s="68"/>
      <c r="W23" s="139"/>
    </row>
    <row r="24" spans="1:23" ht="11.25" customHeight="1" x14ac:dyDescent="0.25">
      <c r="A24" s="65" t="s">
        <v>24</v>
      </c>
      <c r="B24" s="65" t="s">
        <v>67</v>
      </c>
      <c r="C24" s="68">
        <v>1</v>
      </c>
      <c r="D24" s="65" t="s">
        <v>68</v>
      </c>
      <c r="E24" s="68">
        <v>16191</v>
      </c>
      <c r="F24" s="66" t="s">
        <v>36</v>
      </c>
      <c r="G24" s="68">
        <v>35</v>
      </c>
      <c r="H24" s="68">
        <v>76</v>
      </c>
      <c r="I24" s="68">
        <v>0</v>
      </c>
      <c r="J24" s="68">
        <v>18</v>
      </c>
      <c r="K24" s="121">
        <v>6</v>
      </c>
      <c r="L24" s="68">
        <v>17</v>
      </c>
      <c r="M24" s="68">
        <v>0</v>
      </c>
      <c r="N24" s="68">
        <v>0</v>
      </c>
      <c r="O24" s="68">
        <v>72</v>
      </c>
      <c r="P24" s="68">
        <v>5</v>
      </c>
      <c r="Q24" s="68">
        <v>5</v>
      </c>
      <c r="R24" s="68">
        <v>8</v>
      </c>
      <c r="S24" s="68">
        <v>15</v>
      </c>
      <c r="T24" s="68">
        <f t="shared" si="0"/>
        <v>257</v>
      </c>
      <c r="U24" s="70">
        <f t="shared" si="1"/>
        <v>251</v>
      </c>
      <c r="V24" s="42" t="s">
        <v>69</v>
      </c>
      <c r="W24" s="92"/>
    </row>
    <row r="25" spans="1:23" ht="11.25" customHeight="1" x14ac:dyDescent="0.25">
      <c r="A25" s="65" t="s">
        <v>24</v>
      </c>
      <c r="B25" s="65" t="s">
        <v>70</v>
      </c>
      <c r="C25" s="68">
        <v>1</v>
      </c>
      <c r="D25" s="65" t="s">
        <v>71</v>
      </c>
      <c r="E25" s="68">
        <v>16082</v>
      </c>
      <c r="F25" s="66" t="s">
        <v>36</v>
      </c>
      <c r="G25" s="68">
        <v>93</v>
      </c>
      <c r="H25" s="68">
        <v>35</v>
      </c>
      <c r="I25" s="68">
        <v>0</v>
      </c>
      <c r="J25" s="68">
        <v>22</v>
      </c>
      <c r="K25" s="121">
        <v>30</v>
      </c>
      <c r="L25" s="68">
        <v>14</v>
      </c>
      <c r="M25" s="68">
        <v>0</v>
      </c>
      <c r="N25" s="68">
        <v>0</v>
      </c>
      <c r="O25" s="68">
        <v>0</v>
      </c>
      <c r="P25" s="68">
        <v>2</v>
      </c>
      <c r="Q25" s="68">
        <v>2</v>
      </c>
      <c r="R25" s="68">
        <v>3</v>
      </c>
      <c r="S25" s="68">
        <v>0</v>
      </c>
      <c r="T25" s="68">
        <f t="shared" si="0"/>
        <v>201</v>
      </c>
      <c r="U25" s="70">
        <f t="shared" si="1"/>
        <v>171</v>
      </c>
      <c r="V25" s="42" t="s">
        <v>69</v>
      </c>
      <c r="W25" s="92"/>
    </row>
    <row r="26" spans="1:23" ht="11.25" customHeight="1" x14ac:dyDescent="0.25">
      <c r="A26" s="65" t="s">
        <v>24</v>
      </c>
      <c r="B26" s="65" t="s">
        <v>70</v>
      </c>
      <c r="C26" s="68">
        <v>1</v>
      </c>
      <c r="D26" s="65" t="s">
        <v>72</v>
      </c>
      <c r="E26" s="68">
        <v>28985</v>
      </c>
      <c r="F26" s="66" t="s">
        <v>36</v>
      </c>
      <c r="G26" s="68">
        <v>0</v>
      </c>
      <c r="H26" s="68">
        <v>0</v>
      </c>
      <c r="I26" s="68">
        <v>0</v>
      </c>
      <c r="J26" s="68">
        <v>10</v>
      </c>
      <c r="K26" s="121">
        <v>0</v>
      </c>
      <c r="L26" s="68">
        <v>0</v>
      </c>
      <c r="M26" s="68">
        <v>0</v>
      </c>
      <c r="N26" s="68">
        <v>0</v>
      </c>
      <c r="O26" s="68">
        <v>0</v>
      </c>
      <c r="P26" s="68">
        <v>1</v>
      </c>
      <c r="Q26" s="68">
        <v>1</v>
      </c>
      <c r="R26" s="68">
        <v>0</v>
      </c>
      <c r="S26" s="68">
        <v>0</v>
      </c>
      <c r="T26" s="68">
        <f t="shared" si="0"/>
        <v>12</v>
      </c>
      <c r="U26" s="70">
        <f t="shared" si="1"/>
        <v>12</v>
      </c>
      <c r="V26" s="42" t="s">
        <v>69</v>
      </c>
      <c r="W26" s="92"/>
    </row>
    <row r="27" spans="1:23" ht="11.25" customHeight="1" x14ac:dyDescent="0.25">
      <c r="A27" s="65" t="s">
        <v>24</v>
      </c>
      <c r="B27" s="65" t="s">
        <v>70</v>
      </c>
      <c r="C27" s="68">
        <v>1</v>
      </c>
      <c r="D27" s="65" t="s">
        <v>73</v>
      </c>
      <c r="E27" s="68">
        <v>16081</v>
      </c>
      <c r="F27" s="66" t="s">
        <v>36</v>
      </c>
      <c r="G27" s="68">
        <v>12</v>
      </c>
      <c r="H27" s="68">
        <v>156</v>
      </c>
      <c r="I27" s="68">
        <v>0</v>
      </c>
      <c r="J27" s="68">
        <v>0</v>
      </c>
      <c r="K27" s="121">
        <v>0</v>
      </c>
      <c r="L27" s="68">
        <v>12</v>
      </c>
      <c r="M27" s="68">
        <v>0</v>
      </c>
      <c r="N27" s="68">
        <v>0</v>
      </c>
      <c r="O27" s="68">
        <v>0</v>
      </c>
      <c r="P27" s="68">
        <v>6</v>
      </c>
      <c r="Q27" s="68">
        <v>5</v>
      </c>
      <c r="R27" s="68">
        <v>8</v>
      </c>
      <c r="S27" s="68">
        <v>0</v>
      </c>
      <c r="T27" s="68">
        <f t="shared" si="0"/>
        <v>199</v>
      </c>
      <c r="U27" s="70">
        <f t="shared" si="1"/>
        <v>199</v>
      </c>
      <c r="V27" s="42" t="s">
        <v>69</v>
      </c>
      <c r="W27" s="92"/>
    </row>
    <row r="28" spans="1:23" ht="11.25" customHeight="1" x14ac:dyDescent="0.25">
      <c r="A28" s="65" t="s">
        <v>24</v>
      </c>
      <c r="B28" s="65" t="s">
        <v>70</v>
      </c>
      <c r="C28" s="68">
        <v>1</v>
      </c>
      <c r="D28" s="65" t="s">
        <v>74</v>
      </c>
      <c r="E28" s="68">
        <v>16088</v>
      </c>
      <c r="F28" s="66" t="s">
        <v>36</v>
      </c>
      <c r="G28" s="68">
        <v>4</v>
      </c>
      <c r="H28" s="68">
        <v>10</v>
      </c>
      <c r="I28" s="68">
        <v>2</v>
      </c>
      <c r="J28" s="68">
        <v>0</v>
      </c>
      <c r="K28" s="121">
        <v>0</v>
      </c>
      <c r="L28" s="68">
        <v>0</v>
      </c>
      <c r="M28" s="68">
        <v>0</v>
      </c>
      <c r="N28" s="68">
        <v>0</v>
      </c>
      <c r="O28" s="68">
        <v>0</v>
      </c>
      <c r="P28" s="68">
        <v>1</v>
      </c>
      <c r="Q28" s="68">
        <v>1</v>
      </c>
      <c r="R28" s="68">
        <v>0</v>
      </c>
      <c r="S28" s="68">
        <v>0</v>
      </c>
      <c r="T28" s="68">
        <f t="shared" si="0"/>
        <v>18</v>
      </c>
      <c r="U28" s="70">
        <f t="shared" si="1"/>
        <v>18</v>
      </c>
      <c r="V28" s="42" t="s">
        <v>69</v>
      </c>
      <c r="W28" s="92"/>
    </row>
    <row r="29" spans="1:23" ht="13.5" customHeight="1" x14ac:dyDescent="0.25">
      <c r="A29" s="67" t="s">
        <v>75</v>
      </c>
      <c r="B29" s="67"/>
      <c r="C29" s="69">
        <v>25</v>
      </c>
      <c r="D29" s="67"/>
      <c r="E29" s="69"/>
      <c r="F29" s="69"/>
      <c r="G29" s="69">
        <v>545</v>
      </c>
      <c r="H29" s="69">
        <v>1049</v>
      </c>
      <c r="I29" s="69">
        <v>70</v>
      </c>
      <c r="J29" s="69">
        <v>181</v>
      </c>
      <c r="K29" s="69">
        <v>134</v>
      </c>
      <c r="L29" s="69">
        <v>107</v>
      </c>
      <c r="M29" s="69">
        <v>7</v>
      </c>
      <c r="N29" s="69">
        <v>0</v>
      </c>
      <c r="O29" s="69">
        <v>472</v>
      </c>
      <c r="P29" s="69">
        <v>64</v>
      </c>
      <c r="Q29" s="69">
        <v>54</v>
      </c>
      <c r="R29" s="69">
        <v>38</v>
      </c>
      <c r="S29" s="69">
        <v>70</v>
      </c>
      <c r="T29" s="69">
        <f t="shared" si="0"/>
        <v>2791</v>
      </c>
      <c r="U29" s="71">
        <f t="shared" si="1"/>
        <v>2657</v>
      </c>
      <c r="V29" s="138"/>
      <c r="W29" s="138"/>
    </row>
    <row r="30" spans="1:23" ht="13.5" customHeight="1" x14ac:dyDescent="0.25">
      <c r="A30" s="65" t="s">
        <v>76</v>
      </c>
      <c r="B30" s="65" t="s">
        <v>77</v>
      </c>
      <c r="C30" s="68">
        <v>1</v>
      </c>
      <c r="D30" s="3" t="s">
        <v>78</v>
      </c>
      <c r="E30" s="68">
        <v>24902</v>
      </c>
      <c r="F30" s="68" t="s">
        <v>79</v>
      </c>
      <c r="G30" s="68">
        <v>117</v>
      </c>
      <c r="H30" s="68">
        <v>292</v>
      </c>
      <c r="I30" s="68">
        <v>1</v>
      </c>
      <c r="J30" s="68">
        <v>155</v>
      </c>
      <c r="K30" s="121">
        <v>12</v>
      </c>
      <c r="L30" s="68">
        <v>33</v>
      </c>
      <c r="M30" s="68">
        <v>19</v>
      </c>
      <c r="N30" s="68">
        <v>0</v>
      </c>
      <c r="O30" s="68">
        <v>137</v>
      </c>
      <c r="P30" s="68">
        <v>36</v>
      </c>
      <c r="Q30" s="68">
        <v>13</v>
      </c>
      <c r="R30" s="68">
        <v>7</v>
      </c>
      <c r="S30" s="68">
        <v>133</v>
      </c>
      <c r="T30" s="68">
        <f>G30+H30+I30+J30+K30+L30+M30+N30+O30+P30+Q30+R30+S30</f>
        <v>955</v>
      </c>
      <c r="U30" s="70">
        <f t="shared" si="1"/>
        <v>943</v>
      </c>
      <c r="V30" s="68"/>
      <c r="W30" s="139"/>
    </row>
    <row r="31" spans="1:23" ht="25.5" customHeight="1" x14ac:dyDescent="0.25">
      <c r="A31" s="65" t="s">
        <v>76</v>
      </c>
      <c r="B31" s="65" t="s">
        <v>80</v>
      </c>
      <c r="C31" s="68">
        <v>2</v>
      </c>
      <c r="D31" s="3" t="s">
        <v>81</v>
      </c>
      <c r="E31" s="79" t="s">
        <v>82</v>
      </c>
      <c r="F31" s="68" t="s">
        <v>83</v>
      </c>
      <c r="G31" s="68">
        <v>20</v>
      </c>
      <c r="H31" s="68">
        <v>33</v>
      </c>
      <c r="I31" s="68">
        <v>0</v>
      </c>
      <c r="J31" s="68">
        <v>19</v>
      </c>
      <c r="K31" s="121">
        <v>0</v>
      </c>
      <c r="L31" s="68">
        <v>10</v>
      </c>
      <c r="M31" s="68">
        <v>0</v>
      </c>
      <c r="N31" s="68">
        <v>0</v>
      </c>
      <c r="O31" s="68">
        <v>19</v>
      </c>
      <c r="P31" s="68">
        <v>5</v>
      </c>
      <c r="Q31" s="68">
        <v>3</v>
      </c>
      <c r="R31" s="68">
        <v>1</v>
      </c>
      <c r="S31" s="68">
        <v>9</v>
      </c>
      <c r="T31" s="68">
        <f t="shared" ref="T31:T64" si="2">G31+H31+I31+J31+K31+L31+M31+N31+O31+P31+Q31+R31+S31</f>
        <v>119</v>
      </c>
      <c r="U31" s="70">
        <f t="shared" si="1"/>
        <v>119</v>
      </c>
      <c r="V31" s="139" t="s">
        <v>84</v>
      </c>
      <c r="W31" s="139"/>
    </row>
    <row r="32" spans="1:23" ht="13.5" customHeight="1" x14ac:dyDescent="0.25">
      <c r="A32" s="65" t="s">
        <v>76</v>
      </c>
      <c r="B32" s="65" t="s">
        <v>85</v>
      </c>
      <c r="C32" s="68">
        <v>1</v>
      </c>
      <c r="D32" s="3" t="s">
        <v>86</v>
      </c>
      <c r="E32" s="68">
        <v>18234</v>
      </c>
      <c r="F32" s="68" t="s">
        <v>87</v>
      </c>
      <c r="G32" s="68">
        <v>11</v>
      </c>
      <c r="H32" s="68">
        <v>31</v>
      </c>
      <c r="I32" s="68">
        <v>1</v>
      </c>
      <c r="J32" s="68">
        <v>19</v>
      </c>
      <c r="K32" s="121">
        <v>0</v>
      </c>
      <c r="L32" s="68">
        <v>9</v>
      </c>
      <c r="M32" s="68">
        <v>0</v>
      </c>
      <c r="N32" s="68">
        <v>0</v>
      </c>
      <c r="O32" s="68">
        <v>25</v>
      </c>
      <c r="P32" s="68">
        <v>3</v>
      </c>
      <c r="Q32" s="68">
        <v>1</v>
      </c>
      <c r="R32" s="68">
        <v>2</v>
      </c>
      <c r="S32" s="68">
        <v>1</v>
      </c>
      <c r="T32" s="68">
        <f t="shared" si="2"/>
        <v>103</v>
      </c>
      <c r="U32" s="70">
        <f t="shared" si="1"/>
        <v>103</v>
      </c>
      <c r="V32" s="68"/>
      <c r="W32" s="139"/>
    </row>
    <row r="33" spans="1:23" ht="13.5" customHeight="1" x14ac:dyDescent="0.25">
      <c r="A33" s="65" t="s">
        <v>76</v>
      </c>
      <c r="B33" s="65" t="s">
        <v>88</v>
      </c>
      <c r="C33" s="68">
        <v>1</v>
      </c>
      <c r="D33" s="72" t="s">
        <v>89</v>
      </c>
      <c r="E33" s="68">
        <v>15269</v>
      </c>
      <c r="F33" s="68">
        <v>39661</v>
      </c>
      <c r="G33" s="68"/>
      <c r="H33" s="68"/>
      <c r="I33" s="68"/>
      <c r="J33" s="68">
        <v>87</v>
      </c>
      <c r="K33" s="121">
        <v>8</v>
      </c>
      <c r="L33" s="68">
        <v>38</v>
      </c>
      <c r="M33" s="68"/>
      <c r="N33" s="68"/>
      <c r="O33" s="68">
        <v>48</v>
      </c>
      <c r="P33" s="68">
        <v>6</v>
      </c>
      <c r="Q33" s="68">
        <v>8</v>
      </c>
      <c r="R33" s="68">
        <v>2</v>
      </c>
      <c r="S33" s="68">
        <v>24</v>
      </c>
      <c r="T33" s="68">
        <f t="shared" si="2"/>
        <v>221</v>
      </c>
      <c r="U33" s="70">
        <f t="shared" si="1"/>
        <v>213</v>
      </c>
      <c r="V33" s="68"/>
      <c r="W33" s="139"/>
    </row>
    <row r="34" spans="1:23" ht="13.5" customHeight="1" x14ac:dyDescent="0.25">
      <c r="A34" s="65" t="s">
        <v>76</v>
      </c>
      <c r="B34" s="65" t="s">
        <v>88</v>
      </c>
      <c r="C34" s="68">
        <v>1</v>
      </c>
      <c r="D34" s="72" t="s">
        <v>90</v>
      </c>
      <c r="E34" s="68">
        <v>15261</v>
      </c>
      <c r="F34" s="68">
        <v>39661</v>
      </c>
      <c r="G34" s="68">
        <v>57</v>
      </c>
      <c r="H34" s="68">
        <v>147</v>
      </c>
      <c r="I34" s="68">
        <v>2</v>
      </c>
      <c r="J34" s="68"/>
      <c r="K34" s="121">
        <v>0</v>
      </c>
      <c r="L34" s="68"/>
      <c r="M34" s="68">
        <v>17</v>
      </c>
      <c r="N34" s="68">
        <v>21</v>
      </c>
      <c r="O34" s="68"/>
      <c r="P34" s="68">
        <v>18</v>
      </c>
      <c r="Q34" s="68">
        <v>10</v>
      </c>
      <c r="R34" s="68">
        <v>4</v>
      </c>
      <c r="S34" s="68">
        <v>68</v>
      </c>
      <c r="T34" s="68">
        <f t="shared" si="2"/>
        <v>344</v>
      </c>
      <c r="U34" s="70">
        <f t="shared" si="1"/>
        <v>344</v>
      </c>
      <c r="V34" s="68"/>
      <c r="W34" s="139"/>
    </row>
    <row r="35" spans="1:23" ht="13.5" customHeight="1" x14ac:dyDescent="0.25">
      <c r="A35" s="65" t="s">
        <v>76</v>
      </c>
      <c r="B35" s="65" t="s">
        <v>91</v>
      </c>
      <c r="C35" s="68">
        <v>1</v>
      </c>
      <c r="D35" s="3" t="s">
        <v>92</v>
      </c>
      <c r="E35" s="68">
        <v>15412</v>
      </c>
      <c r="F35" s="68" t="s">
        <v>93</v>
      </c>
      <c r="G35" s="68">
        <v>19</v>
      </c>
      <c r="H35" s="68">
        <v>35</v>
      </c>
      <c r="I35" s="68"/>
      <c r="J35" s="68">
        <v>19</v>
      </c>
      <c r="K35" s="121">
        <v>3</v>
      </c>
      <c r="L35" s="68">
        <v>10</v>
      </c>
      <c r="M35" s="68"/>
      <c r="N35" s="68"/>
      <c r="O35" s="68">
        <v>17</v>
      </c>
      <c r="P35" s="68">
        <v>4</v>
      </c>
      <c r="Q35" s="68">
        <v>4</v>
      </c>
      <c r="R35" s="68">
        <v>2</v>
      </c>
      <c r="S35" s="68"/>
      <c r="T35" s="68">
        <f t="shared" si="2"/>
        <v>113</v>
      </c>
      <c r="U35" s="70">
        <f t="shared" si="1"/>
        <v>110</v>
      </c>
      <c r="V35" s="68"/>
      <c r="W35" s="139"/>
    </row>
    <row r="36" spans="1:23" ht="13.5" customHeight="1" x14ac:dyDescent="0.25">
      <c r="A36" s="65" t="s">
        <v>76</v>
      </c>
      <c r="B36" s="65" t="s">
        <v>94</v>
      </c>
      <c r="C36" s="68">
        <v>1</v>
      </c>
      <c r="D36" s="3" t="s">
        <v>95</v>
      </c>
      <c r="E36" s="68">
        <v>15339</v>
      </c>
      <c r="F36" s="68" t="s">
        <v>96</v>
      </c>
      <c r="G36" s="68">
        <v>23</v>
      </c>
      <c r="H36" s="68">
        <v>27</v>
      </c>
      <c r="I36" s="68">
        <v>0</v>
      </c>
      <c r="J36" s="68">
        <v>0</v>
      </c>
      <c r="K36" s="121">
        <v>0</v>
      </c>
      <c r="L36" s="68">
        <v>3</v>
      </c>
      <c r="M36" s="68">
        <v>0</v>
      </c>
      <c r="N36" s="68">
        <v>0</v>
      </c>
      <c r="O36" s="68">
        <v>23</v>
      </c>
      <c r="P36" s="68">
        <v>2</v>
      </c>
      <c r="Q36" s="68">
        <v>2</v>
      </c>
      <c r="R36" s="68">
        <v>1</v>
      </c>
      <c r="S36" s="68">
        <v>6</v>
      </c>
      <c r="T36" s="68">
        <f t="shared" si="2"/>
        <v>87</v>
      </c>
      <c r="U36" s="70">
        <f t="shared" si="1"/>
        <v>87</v>
      </c>
      <c r="V36" s="42"/>
      <c r="W36" s="92"/>
    </row>
    <row r="37" spans="1:23" ht="13.5" customHeight="1" x14ac:dyDescent="0.25">
      <c r="A37" s="65" t="s">
        <v>76</v>
      </c>
      <c r="B37" s="65" t="s">
        <v>94</v>
      </c>
      <c r="C37" s="68">
        <v>1</v>
      </c>
      <c r="D37" s="3" t="s">
        <v>97</v>
      </c>
      <c r="E37" s="68">
        <v>15341</v>
      </c>
      <c r="F37" s="68" t="s">
        <v>98</v>
      </c>
      <c r="G37" s="68">
        <v>0</v>
      </c>
      <c r="H37" s="68">
        <v>0</v>
      </c>
      <c r="I37" s="68">
        <v>0</v>
      </c>
      <c r="J37" s="68">
        <v>14</v>
      </c>
      <c r="K37" s="121">
        <v>0</v>
      </c>
      <c r="L37" s="68"/>
      <c r="M37" s="68">
        <v>0</v>
      </c>
      <c r="N37" s="68">
        <v>0</v>
      </c>
      <c r="O37" s="68">
        <v>0</v>
      </c>
      <c r="P37" s="68">
        <v>1</v>
      </c>
      <c r="Q37" s="68">
        <v>1</v>
      </c>
      <c r="R37" s="68">
        <v>1</v>
      </c>
      <c r="S37" s="68"/>
      <c r="T37" s="68">
        <f t="shared" si="2"/>
        <v>17</v>
      </c>
      <c r="U37" s="70">
        <f t="shared" si="1"/>
        <v>17</v>
      </c>
      <c r="V37" s="42"/>
      <c r="W37" s="92"/>
    </row>
    <row r="38" spans="1:23" ht="13.5" customHeight="1" x14ac:dyDescent="0.25">
      <c r="A38" s="65" t="s">
        <v>76</v>
      </c>
      <c r="B38" s="65" t="s">
        <v>99</v>
      </c>
      <c r="C38" s="68">
        <v>1</v>
      </c>
      <c r="D38" s="72" t="s">
        <v>100</v>
      </c>
      <c r="E38" s="68">
        <v>16881</v>
      </c>
      <c r="F38" s="68" t="s">
        <v>101</v>
      </c>
      <c r="G38" s="68">
        <v>72</v>
      </c>
      <c r="H38" s="68">
        <v>155</v>
      </c>
      <c r="I38" s="68">
        <v>1</v>
      </c>
      <c r="J38" s="68">
        <v>68</v>
      </c>
      <c r="K38" s="121">
        <v>9</v>
      </c>
      <c r="L38" s="68">
        <v>31</v>
      </c>
      <c r="M38" s="68">
        <v>18</v>
      </c>
      <c r="N38" s="68">
        <v>0</v>
      </c>
      <c r="O38" s="68">
        <v>52</v>
      </c>
      <c r="P38" s="68">
        <v>13</v>
      </c>
      <c r="Q38" s="68">
        <v>10</v>
      </c>
      <c r="R38" s="68">
        <v>5</v>
      </c>
      <c r="S38" s="68">
        <v>27</v>
      </c>
      <c r="T38" s="68">
        <f t="shared" si="2"/>
        <v>461</v>
      </c>
      <c r="U38" s="70">
        <f t="shared" si="1"/>
        <v>452</v>
      </c>
      <c r="V38" s="68"/>
      <c r="W38" s="139"/>
    </row>
    <row r="39" spans="1:23" ht="33" customHeight="1" x14ac:dyDescent="0.25">
      <c r="A39" s="65" t="s">
        <v>76</v>
      </c>
      <c r="B39" s="65" t="s">
        <v>102</v>
      </c>
      <c r="C39" s="68">
        <v>2</v>
      </c>
      <c r="D39" s="73" t="s">
        <v>103</v>
      </c>
      <c r="E39" s="79" t="s">
        <v>104</v>
      </c>
      <c r="F39" s="68" t="s">
        <v>105</v>
      </c>
      <c r="G39" s="68">
        <v>41</v>
      </c>
      <c r="H39" s="68">
        <v>88</v>
      </c>
      <c r="I39" s="68">
        <v>0</v>
      </c>
      <c r="J39" s="68">
        <v>53</v>
      </c>
      <c r="K39" s="121">
        <v>0</v>
      </c>
      <c r="L39" s="68">
        <v>10</v>
      </c>
      <c r="M39" s="68">
        <v>0</v>
      </c>
      <c r="N39" s="68">
        <v>0</v>
      </c>
      <c r="O39" s="68">
        <v>32</v>
      </c>
      <c r="P39" s="68">
        <v>11</v>
      </c>
      <c r="Q39" s="68">
        <v>3</v>
      </c>
      <c r="R39" s="68">
        <v>4</v>
      </c>
      <c r="S39" s="68">
        <v>56</v>
      </c>
      <c r="T39" s="68">
        <f t="shared" si="2"/>
        <v>298</v>
      </c>
      <c r="U39" s="70">
        <f t="shared" si="1"/>
        <v>298</v>
      </c>
      <c r="V39" s="139" t="s">
        <v>106</v>
      </c>
      <c r="W39" s="139"/>
    </row>
    <row r="40" spans="1:23" ht="13.5" customHeight="1" x14ac:dyDescent="0.25">
      <c r="A40" s="67" t="s">
        <v>107</v>
      </c>
      <c r="B40" s="67"/>
      <c r="C40" s="69">
        <f>SUM(C30:C39)</f>
        <v>12</v>
      </c>
      <c r="D40" s="67"/>
      <c r="E40" s="69"/>
      <c r="F40" s="69"/>
      <c r="G40" s="69">
        <f>SUM(G30:G39)</f>
        <v>360</v>
      </c>
      <c r="H40" s="69">
        <f>SUM(H30:H39)</f>
        <v>808</v>
      </c>
      <c r="I40" s="69">
        <f t="shared" ref="I40:S40" si="3">SUM(I30:I39)</f>
        <v>5</v>
      </c>
      <c r="J40" s="69">
        <f t="shared" si="3"/>
        <v>434</v>
      </c>
      <c r="K40" s="69">
        <f>SUM(K30:K39)</f>
        <v>32</v>
      </c>
      <c r="L40" s="69">
        <f t="shared" si="3"/>
        <v>144</v>
      </c>
      <c r="M40" s="69">
        <f t="shared" si="3"/>
        <v>54</v>
      </c>
      <c r="N40" s="69">
        <f t="shared" si="3"/>
        <v>21</v>
      </c>
      <c r="O40" s="69">
        <f t="shared" si="3"/>
        <v>353</v>
      </c>
      <c r="P40" s="69">
        <f t="shared" si="3"/>
        <v>99</v>
      </c>
      <c r="Q40" s="69">
        <f t="shared" si="3"/>
        <v>55</v>
      </c>
      <c r="R40" s="69">
        <f t="shared" si="3"/>
        <v>29</v>
      </c>
      <c r="S40" s="69">
        <f t="shared" si="3"/>
        <v>324</v>
      </c>
      <c r="T40" s="69">
        <f t="shared" si="2"/>
        <v>2718</v>
      </c>
      <c r="U40" s="71">
        <f t="shared" si="1"/>
        <v>2686</v>
      </c>
      <c r="V40" s="138"/>
      <c r="W40" s="138"/>
    </row>
    <row r="41" spans="1:23" ht="13.5" customHeight="1" x14ac:dyDescent="0.25">
      <c r="A41" s="65" t="s">
        <v>108</v>
      </c>
      <c r="B41" s="75" t="s">
        <v>109</v>
      </c>
      <c r="C41" s="68">
        <v>1</v>
      </c>
      <c r="D41" s="75" t="s">
        <v>110</v>
      </c>
      <c r="E41" s="68">
        <v>12354</v>
      </c>
      <c r="F41" s="68" t="s">
        <v>111</v>
      </c>
      <c r="G41" s="68">
        <v>81</v>
      </c>
      <c r="H41" s="68">
        <v>190</v>
      </c>
      <c r="I41" s="68">
        <v>0</v>
      </c>
      <c r="J41" s="68">
        <v>80</v>
      </c>
      <c r="K41" s="121">
        <v>0</v>
      </c>
      <c r="L41" s="68">
        <v>12</v>
      </c>
      <c r="M41" s="68">
        <v>11</v>
      </c>
      <c r="N41" s="68">
        <v>0</v>
      </c>
      <c r="O41" s="68">
        <v>89</v>
      </c>
      <c r="P41" s="68">
        <v>19</v>
      </c>
      <c r="Q41" s="68">
        <v>11</v>
      </c>
      <c r="R41" s="68">
        <v>6</v>
      </c>
      <c r="S41" s="68">
        <v>47</v>
      </c>
      <c r="T41" s="68">
        <f t="shared" si="2"/>
        <v>546</v>
      </c>
      <c r="U41" s="70">
        <f t="shared" si="1"/>
        <v>546</v>
      </c>
      <c r="V41" s="68"/>
      <c r="W41" s="139"/>
    </row>
    <row r="42" spans="1:23" ht="13.5" customHeight="1" x14ac:dyDescent="0.25">
      <c r="A42" s="65" t="s">
        <v>108</v>
      </c>
      <c r="B42" s="75" t="s">
        <v>112</v>
      </c>
      <c r="C42" s="68">
        <v>1</v>
      </c>
      <c r="D42" s="75" t="s">
        <v>113</v>
      </c>
      <c r="E42" s="68">
        <v>12353</v>
      </c>
      <c r="F42" s="68" t="s">
        <v>114</v>
      </c>
      <c r="G42" s="68">
        <v>0</v>
      </c>
      <c r="H42" s="68">
        <v>0</v>
      </c>
      <c r="I42" s="68">
        <v>0</v>
      </c>
      <c r="J42" s="68">
        <v>0</v>
      </c>
      <c r="K42" s="121">
        <v>0</v>
      </c>
      <c r="L42" s="68">
        <v>0</v>
      </c>
      <c r="M42" s="68">
        <v>0</v>
      </c>
      <c r="N42" s="68"/>
      <c r="O42" s="68">
        <v>68</v>
      </c>
      <c r="P42" s="68">
        <v>0</v>
      </c>
      <c r="Q42" s="68">
        <v>0</v>
      </c>
      <c r="R42" s="68"/>
      <c r="S42" s="68"/>
      <c r="T42" s="68">
        <f t="shared" si="2"/>
        <v>68</v>
      </c>
      <c r="U42" s="70">
        <f t="shared" si="1"/>
        <v>68</v>
      </c>
      <c r="V42" s="68"/>
      <c r="W42" s="139"/>
    </row>
    <row r="43" spans="1:23" ht="13.5" customHeight="1" x14ac:dyDescent="0.25">
      <c r="A43" s="65" t="s">
        <v>108</v>
      </c>
      <c r="B43" s="75" t="s">
        <v>112</v>
      </c>
      <c r="C43" s="68">
        <v>1</v>
      </c>
      <c r="D43" s="75" t="s">
        <v>115</v>
      </c>
      <c r="E43" s="68">
        <v>12122</v>
      </c>
      <c r="F43" s="68" t="s">
        <v>29</v>
      </c>
      <c r="G43" s="68">
        <v>172</v>
      </c>
      <c r="H43" s="68">
        <v>0</v>
      </c>
      <c r="I43" s="68">
        <v>0</v>
      </c>
      <c r="J43" s="68">
        <v>0</v>
      </c>
      <c r="K43" s="121">
        <v>0</v>
      </c>
      <c r="L43" s="68">
        <v>0</v>
      </c>
      <c r="M43" s="68">
        <v>4</v>
      </c>
      <c r="N43" s="68"/>
      <c r="O43" s="68">
        <v>0</v>
      </c>
      <c r="P43" s="68">
        <v>3</v>
      </c>
      <c r="Q43" s="68">
        <v>3</v>
      </c>
      <c r="R43" s="68">
        <v>1</v>
      </c>
      <c r="S43" s="68">
        <v>32</v>
      </c>
      <c r="T43" s="68">
        <f t="shared" si="2"/>
        <v>215</v>
      </c>
      <c r="U43" s="70">
        <f t="shared" si="1"/>
        <v>215</v>
      </c>
      <c r="V43" s="68"/>
      <c r="W43" s="139"/>
    </row>
    <row r="44" spans="1:23" ht="50.25" customHeight="1" x14ac:dyDescent="0.25">
      <c r="A44" s="110" t="s">
        <v>108</v>
      </c>
      <c r="B44" s="75" t="s">
        <v>112</v>
      </c>
      <c r="C44" s="68">
        <v>1</v>
      </c>
      <c r="D44" s="152" t="s">
        <v>116</v>
      </c>
      <c r="E44" s="68">
        <v>12137</v>
      </c>
      <c r="F44" s="68" t="s">
        <v>117</v>
      </c>
      <c r="G44" s="68">
        <v>0</v>
      </c>
      <c r="H44" s="68">
        <v>267</v>
      </c>
      <c r="I44" s="68">
        <v>0</v>
      </c>
      <c r="J44" s="68">
        <v>0</v>
      </c>
      <c r="K44" s="121">
        <v>0</v>
      </c>
      <c r="L44" s="68">
        <v>0</v>
      </c>
      <c r="M44" s="68">
        <v>8</v>
      </c>
      <c r="N44" s="68"/>
      <c r="O44" s="68">
        <v>0</v>
      </c>
      <c r="P44" s="68">
        <v>19</v>
      </c>
      <c r="Q44" s="68">
        <v>16</v>
      </c>
      <c r="R44" s="68">
        <v>3</v>
      </c>
      <c r="S44" s="68">
        <v>107</v>
      </c>
      <c r="T44" s="68">
        <f t="shared" si="2"/>
        <v>420</v>
      </c>
      <c r="U44" s="70">
        <f t="shared" si="1"/>
        <v>420</v>
      </c>
      <c r="V44" s="66" t="s">
        <v>118</v>
      </c>
      <c r="W44" s="70" t="s">
        <v>119</v>
      </c>
    </row>
    <row r="45" spans="1:23" ht="13.5" customHeight="1" x14ac:dyDescent="0.25">
      <c r="A45" s="65" t="s">
        <v>108</v>
      </c>
      <c r="B45" s="75" t="s">
        <v>112</v>
      </c>
      <c r="C45" s="68">
        <v>1</v>
      </c>
      <c r="D45" s="75" t="s">
        <v>120</v>
      </c>
      <c r="E45" s="68">
        <v>12131</v>
      </c>
      <c r="F45" s="68" t="s">
        <v>121</v>
      </c>
      <c r="G45" s="68">
        <v>0</v>
      </c>
      <c r="H45" s="68">
        <v>223</v>
      </c>
      <c r="I45" s="68">
        <v>0</v>
      </c>
      <c r="J45" s="68">
        <v>0</v>
      </c>
      <c r="K45" s="121">
        <v>0</v>
      </c>
      <c r="L45" s="68">
        <v>0</v>
      </c>
      <c r="M45" s="68">
        <v>0</v>
      </c>
      <c r="N45" s="68"/>
      <c r="O45" s="68">
        <v>0</v>
      </c>
      <c r="P45" s="68">
        <v>12</v>
      </c>
      <c r="Q45" s="68">
        <v>10</v>
      </c>
      <c r="R45" s="68">
        <v>3</v>
      </c>
      <c r="S45" s="68">
        <v>77</v>
      </c>
      <c r="T45" s="68">
        <f t="shared" si="2"/>
        <v>325</v>
      </c>
      <c r="U45" s="70">
        <f t="shared" si="1"/>
        <v>325</v>
      </c>
      <c r="V45" s="68"/>
      <c r="W45" s="139"/>
    </row>
    <row r="46" spans="1:23" ht="13.5" customHeight="1" x14ac:dyDescent="0.25">
      <c r="A46" s="65" t="s">
        <v>108</v>
      </c>
      <c r="B46" s="75" t="s">
        <v>112</v>
      </c>
      <c r="C46" s="68">
        <v>1</v>
      </c>
      <c r="D46" s="75" t="s">
        <v>122</v>
      </c>
      <c r="E46" s="68">
        <v>12184</v>
      </c>
      <c r="F46" s="68" t="s">
        <v>123</v>
      </c>
      <c r="G46" s="68">
        <v>0</v>
      </c>
      <c r="H46" s="68">
        <v>37</v>
      </c>
      <c r="I46" s="68">
        <v>0</v>
      </c>
      <c r="J46" s="68">
        <v>228</v>
      </c>
      <c r="K46" s="121">
        <v>0</v>
      </c>
      <c r="L46" s="68">
        <v>0</v>
      </c>
      <c r="M46" s="68">
        <v>0</v>
      </c>
      <c r="N46" s="68"/>
      <c r="O46" s="68">
        <v>0</v>
      </c>
      <c r="P46" s="68">
        <v>9</v>
      </c>
      <c r="Q46" s="68">
        <v>7</v>
      </c>
      <c r="R46" s="68">
        <v>3</v>
      </c>
      <c r="S46" s="68">
        <v>150</v>
      </c>
      <c r="T46" s="68">
        <f t="shared" si="2"/>
        <v>434</v>
      </c>
      <c r="U46" s="70">
        <f t="shared" si="1"/>
        <v>434</v>
      </c>
      <c r="V46" s="68"/>
      <c r="W46" s="139"/>
    </row>
    <row r="47" spans="1:23" ht="13.5" customHeight="1" x14ac:dyDescent="0.25">
      <c r="A47" s="65" t="s">
        <v>108</v>
      </c>
      <c r="B47" s="75" t="s">
        <v>112</v>
      </c>
      <c r="C47" s="68">
        <v>1</v>
      </c>
      <c r="D47" s="75" t="s">
        <v>124</v>
      </c>
      <c r="E47" s="68">
        <v>12115</v>
      </c>
      <c r="F47" s="68" t="s">
        <v>29</v>
      </c>
      <c r="G47" s="68">
        <v>0</v>
      </c>
      <c r="H47" s="68">
        <v>58</v>
      </c>
      <c r="I47" s="68">
        <v>0</v>
      </c>
      <c r="J47" s="68">
        <v>0</v>
      </c>
      <c r="K47" s="121">
        <v>0</v>
      </c>
      <c r="L47" s="68">
        <v>0</v>
      </c>
      <c r="M47" s="68">
        <v>0</v>
      </c>
      <c r="N47" s="68"/>
      <c r="O47" s="68">
        <v>0</v>
      </c>
      <c r="P47" s="68">
        <v>7</v>
      </c>
      <c r="Q47" s="68">
        <v>4</v>
      </c>
      <c r="R47" s="68">
        <v>1</v>
      </c>
      <c r="S47" s="68">
        <v>0</v>
      </c>
      <c r="T47" s="68">
        <f t="shared" si="2"/>
        <v>70</v>
      </c>
      <c r="U47" s="70">
        <f t="shared" si="1"/>
        <v>70</v>
      </c>
      <c r="V47" s="68"/>
      <c r="W47" s="139"/>
    </row>
    <row r="48" spans="1:23" ht="13.5" customHeight="1" x14ac:dyDescent="0.25">
      <c r="A48" s="65" t="s">
        <v>108</v>
      </c>
      <c r="B48" s="75" t="s">
        <v>125</v>
      </c>
      <c r="C48" s="68">
        <v>1</v>
      </c>
      <c r="D48" s="75" t="s">
        <v>126</v>
      </c>
      <c r="E48" s="68">
        <v>11960</v>
      </c>
      <c r="F48" s="68" t="s">
        <v>96</v>
      </c>
      <c r="G48" s="68">
        <v>27</v>
      </c>
      <c r="H48" s="68">
        <v>67</v>
      </c>
      <c r="I48" s="68">
        <v>0</v>
      </c>
      <c r="J48" s="68">
        <v>18</v>
      </c>
      <c r="K48" s="121">
        <v>0</v>
      </c>
      <c r="L48" s="68">
        <v>6</v>
      </c>
      <c r="M48" s="68">
        <v>2</v>
      </c>
      <c r="N48" s="68"/>
      <c r="O48" s="68">
        <v>39</v>
      </c>
      <c r="P48" s="68">
        <v>6</v>
      </c>
      <c r="Q48" s="68">
        <v>5</v>
      </c>
      <c r="R48" s="68">
        <v>12</v>
      </c>
      <c r="S48" s="68">
        <v>0</v>
      </c>
      <c r="T48" s="68">
        <f t="shared" si="2"/>
        <v>182</v>
      </c>
      <c r="U48" s="70">
        <f t="shared" si="1"/>
        <v>182</v>
      </c>
      <c r="V48" s="68"/>
      <c r="W48" s="139"/>
    </row>
    <row r="49" spans="1:23" ht="13.5" customHeight="1" x14ac:dyDescent="0.25">
      <c r="A49" s="65" t="s">
        <v>108</v>
      </c>
      <c r="B49" s="75" t="s">
        <v>127</v>
      </c>
      <c r="C49" s="68">
        <v>1</v>
      </c>
      <c r="D49" s="75" t="s">
        <v>128</v>
      </c>
      <c r="E49" s="68">
        <v>12304</v>
      </c>
      <c r="F49" s="68" t="s">
        <v>96</v>
      </c>
      <c r="G49" s="68">
        <v>0</v>
      </c>
      <c r="H49" s="68">
        <v>0</v>
      </c>
      <c r="I49" s="68">
        <v>0</v>
      </c>
      <c r="J49" s="68">
        <v>28</v>
      </c>
      <c r="K49" s="121"/>
      <c r="L49" s="68">
        <v>8</v>
      </c>
      <c r="M49" s="68">
        <v>0</v>
      </c>
      <c r="N49" s="68">
        <v>0</v>
      </c>
      <c r="O49" s="68">
        <v>0</v>
      </c>
      <c r="P49" s="68">
        <v>4</v>
      </c>
      <c r="Q49" s="68">
        <v>1</v>
      </c>
      <c r="R49" s="68">
        <v>1</v>
      </c>
      <c r="S49" s="68">
        <v>23</v>
      </c>
      <c r="T49" s="68">
        <f t="shared" si="2"/>
        <v>65</v>
      </c>
      <c r="U49" s="70">
        <f t="shared" si="1"/>
        <v>65</v>
      </c>
      <c r="V49" s="68"/>
      <c r="W49" s="139"/>
    </row>
    <row r="50" spans="1:23" ht="13.5" customHeight="1" x14ac:dyDescent="0.25">
      <c r="A50" s="65" t="s">
        <v>108</v>
      </c>
      <c r="B50" s="75" t="s">
        <v>127</v>
      </c>
      <c r="C50" s="68">
        <v>1</v>
      </c>
      <c r="D50" s="75" t="s">
        <v>129</v>
      </c>
      <c r="E50" s="68">
        <v>12305</v>
      </c>
      <c r="F50" s="68" t="s">
        <v>130</v>
      </c>
      <c r="G50" s="68">
        <v>22</v>
      </c>
      <c r="H50" s="68">
        <v>78</v>
      </c>
      <c r="I50" s="68">
        <v>0</v>
      </c>
      <c r="J50" s="68">
        <v>0</v>
      </c>
      <c r="K50" s="121">
        <v>0</v>
      </c>
      <c r="L50" s="68">
        <v>0</v>
      </c>
      <c r="M50" s="68">
        <v>9</v>
      </c>
      <c r="N50" s="68">
        <v>0</v>
      </c>
      <c r="O50" s="68">
        <v>29</v>
      </c>
      <c r="P50" s="68">
        <v>8</v>
      </c>
      <c r="Q50" s="68">
        <v>4</v>
      </c>
      <c r="R50" s="68">
        <v>7</v>
      </c>
      <c r="S50" s="68">
        <v>14</v>
      </c>
      <c r="T50" s="68">
        <f t="shared" si="2"/>
        <v>171</v>
      </c>
      <c r="U50" s="70">
        <f t="shared" si="1"/>
        <v>171</v>
      </c>
      <c r="V50" s="68"/>
      <c r="W50" s="139"/>
    </row>
    <row r="51" spans="1:23" ht="13.5" customHeight="1" x14ac:dyDescent="0.25">
      <c r="A51" s="65" t="s">
        <v>108</v>
      </c>
      <c r="B51" s="75" t="s">
        <v>131</v>
      </c>
      <c r="C51" s="68">
        <v>1</v>
      </c>
      <c r="D51" s="151" t="s">
        <v>132</v>
      </c>
      <c r="E51" s="68">
        <v>23320</v>
      </c>
      <c r="F51" s="68" t="s">
        <v>133</v>
      </c>
      <c r="G51" s="68">
        <v>25</v>
      </c>
      <c r="H51" s="68">
        <v>75</v>
      </c>
      <c r="I51" s="68">
        <v>0</v>
      </c>
      <c r="J51" s="68">
        <v>11</v>
      </c>
      <c r="K51" s="121">
        <v>3</v>
      </c>
      <c r="L51" s="68">
        <v>13</v>
      </c>
      <c r="M51" s="68">
        <v>0</v>
      </c>
      <c r="N51" s="68"/>
      <c r="O51" s="68">
        <v>34</v>
      </c>
      <c r="P51" s="68">
        <v>8</v>
      </c>
      <c r="Q51" s="68">
        <v>3</v>
      </c>
      <c r="R51" s="68">
        <v>10</v>
      </c>
      <c r="S51" s="68">
        <v>0</v>
      </c>
      <c r="T51" s="68">
        <f t="shared" si="2"/>
        <v>182</v>
      </c>
      <c r="U51" s="70">
        <f t="shared" si="1"/>
        <v>179</v>
      </c>
      <c r="V51" s="68" t="s">
        <v>33</v>
      </c>
      <c r="W51" s="139" t="s">
        <v>134</v>
      </c>
    </row>
    <row r="52" spans="1:23" ht="13.5" customHeight="1" x14ac:dyDescent="0.25">
      <c r="A52" s="65" t="s">
        <v>108</v>
      </c>
      <c r="B52" s="75" t="s">
        <v>135</v>
      </c>
      <c r="C52" s="68">
        <v>1</v>
      </c>
      <c r="D52" s="75" t="s">
        <v>136</v>
      </c>
      <c r="E52" s="68">
        <v>11687</v>
      </c>
      <c r="F52" s="68" t="s">
        <v>38</v>
      </c>
      <c r="G52" s="68">
        <v>0</v>
      </c>
      <c r="H52" s="68">
        <v>163</v>
      </c>
      <c r="I52" s="68">
        <v>0</v>
      </c>
      <c r="J52" s="68">
        <v>0</v>
      </c>
      <c r="K52" s="121">
        <v>0</v>
      </c>
      <c r="L52" s="68">
        <v>0</v>
      </c>
      <c r="M52" s="68">
        <v>0</v>
      </c>
      <c r="N52" s="68"/>
      <c r="O52" s="68">
        <v>115</v>
      </c>
      <c r="P52" s="68">
        <v>9</v>
      </c>
      <c r="Q52" s="68">
        <v>5</v>
      </c>
      <c r="R52" s="68">
        <v>13</v>
      </c>
      <c r="S52" s="68">
        <v>0</v>
      </c>
      <c r="T52" s="68">
        <f t="shared" si="2"/>
        <v>305</v>
      </c>
      <c r="U52" s="70">
        <f t="shared" si="1"/>
        <v>305</v>
      </c>
      <c r="V52" s="68"/>
      <c r="W52" s="139"/>
    </row>
    <row r="53" spans="1:23" ht="13.5" customHeight="1" x14ac:dyDescent="0.25">
      <c r="A53" s="65" t="s">
        <v>108</v>
      </c>
      <c r="B53" s="75" t="s">
        <v>135</v>
      </c>
      <c r="C53" s="68">
        <v>1</v>
      </c>
      <c r="D53" s="75" t="s">
        <v>137</v>
      </c>
      <c r="E53" s="68">
        <v>11684</v>
      </c>
      <c r="F53" s="68" t="s">
        <v>96</v>
      </c>
      <c r="G53" s="68">
        <v>189</v>
      </c>
      <c r="H53" s="68">
        <v>205</v>
      </c>
      <c r="I53" s="68">
        <v>0</v>
      </c>
      <c r="J53" s="68">
        <v>94</v>
      </c>
      <c r="K53" s="121">
        <v>21</v>
      </c>
      <c r="L53" s="68">
        <v>76</v>
      </c>
      <c r="M53" s="68">
        <v>21</v>
      </c>
      <c r="N53" s="68"/>
      <c r="O53" s="68">
        <v>0</v>
      </c>
      <c r="P53" s="68">
        <v>18</v>
      </c>
      <c r="Q53" s="68">
        <v>12</v>
      </c>
      <c r="R53" s="68">
        <v>4</v>
      </c>
      <c r="S53" s="68">
        <v>120</v>
      </c>
      <c r="T53" s="68">
        <f t="shared" si="2"/>
        <v>760</v>
      </c>
      <c r="U53" s="70">
        <f t="shared" si="1"/>
        <v>739</v>
      </c>
      <c r="V53" s="68"/>
      <c r="W53" s="139"/>
    </row>
    <row r="54" spans="1:23" ht="13.5" customHeight="1" x14ac:dyDescent="0.25">
      <c r="A54" s="65" t="s">
        <v>108</v>
      </c>
      <c r="B54" s="75" t="s">
        <v>138</v>
      </c>
      <c r="C54" s="68">
        <v>1</v>
      </c>
      <c r="D54" s="75" t="s">
        <v>139</v>
      </c>
      <c r="E54" s="68">
        <v>12421</v>
      </c>
      <c r="F54" s="68" t="s">
        <v>29</v>
      </c>
      <c r="G54" s="68">
        <v>0</v>
      </c>
      <c r="H54" s="68">
        <v>0</v>
      </c>
      <c r="I54" s="68">
        <v>0</v>
      </c>
      <c r="J54" s="68">
        <v>6</v>
      </c>
      <c r="K54" s="121">
        <v>0</v>
      </c>
      <c r="L54" s="68">
        <v>15</v>
      </c>
      <c r="M54" s="68">
        <v>0</v>
      </c>
      <c r="N54" s="68"/>
      <c r="O54" s="68">
        <v>48</v>
      </c>
      <c r="P54" s="68">
        <v>0</v>
      </c>
      <c r="Q54" s="68">
        <v>0</v>
      </c>
      <c r="R54" s="68">
        <v>5</v>
      </c>
      <c r="S54" s="68">
        <v>0</v>
      </c>
      <c r="T54" s="68">
        <f t="shared" si="2"/>
        <v>74</v>
      </c>
      <c r="U54" s="70">
        <f t="shared" si="1"/>
        <v>74</v>
      </c>
      <c r="V54" s="68"/>
      <c r="W54" s="139"/>
    </row>
    <row r="55" spans="1:23" ht="13.5" customHeight="1" x14ac:dyDescent="0.25">
      <c r="A55" s="65" t="s">
        <v>108</v>
      </c>
      <c r="B55" s="75" t="s">
        <v>138</v>
      </c>
      <c r="C55" s="68">
        <v>1</v>
      </c>
      <c r="D55" s="75" t="s">
        <v>140</v>
      </c>
      <c r="E55" s="68">
        <v>12412</v>
      </c>
      <c r="F55" s="68" t="s">
        <v>96</v>
      </c>
      <c r="G55" s="68">
        <v>41</v>
      </c>
      <c r="H55" s="68">
        <v>103</v>
      </c>
      <c r="I55" s="68">
        <v>0</v>
      </c>
      <c r="J55" s="68">
        <v>36</v>
      </c>
      <c r="K55" s="121">
        <v>0</v>
      </c>
      <c r="L55" s="68">
        <v>0</v>
      </c>
      <c r="M55" s="68">
        <v>1</v>
      </c>
      <c r="N55" s="68"/>
      <c r="O55" s="68">
        <v>0</v>
      </c>
      <c r="P55" s="68">
        <v>9</v>
      </c>
      <c r="Q55" s="68">
        <v>4</v>
      </c>
      <c r="R55" s="68">
        <v>5</v>
      </c>
      <c r="S55" s="68">
        <v>9</v>
      </c>
      <c r="T55" s="68">
        <f t="shared" si="2"/>
        <v>208</v>
      </c>
      <c r="U55" s="70">
        <f t="shared" si="1"/>
        <v>208</v>
      </c>
      <c r="V55" s="68"/>
      <c r="W55" s="139"/>
    </row>
    <row r="56" spans="1:23" ht="13.5" customHeight="1" x14ac:dyDescent="0.25">
      <c r="A56" s="65" t="s">
        <v>108</v>
      </c>
      <c r="B56" s="75" t="s">
        <v>141</v>
      </c>
      <c r="C56" s="68">
        <v>1</v>
      </c>
      <c r="D56" s="75" t="s">
        <v>142</v>
      </c>
      <c r="E56" s="68">
        <v>11810</v>
      </c>
      <c r="F56" s="68" t="s">
        <v>96</v>
      </c>
      <c r="G56" s="68">
        <v>54</v>
      </c>
      <c r="H56" s="68">
        <v>110</v>
      </c>
      <c r="I56" s="68">
        <v>0</v>
      </c>
      <c r="J56" s="68">
        <v>0</v>
      </c>
      <c r="K56" s="121">
        <v>0</v>
      </c>
      <c r="L56" s="68">
        <v>23</v>
      </c>
      <c r="M56" s="68">
        <v>0</v>
      </c>
      <c r="N56" s="68"/>
      <c r="O56" s="68">
        <v>60</v>
      </c>
      <c r="P56" s="68">
        <v>5</v>
      </c>
      <c r="Q56" s="68">
        <v>6</v>
      </c>
      <c r="R56" s="68">
        <v>4</v>
      </c>
      <c r="S56" s="68">
        <v>0</v>
      </c>
      <c r="T56" s="68">
        <f t="shared" si="2"/>
        <v>262</v>
      </c>
      <c r="U56" s="70">
        <f t="shared" si="1"/>
        <v>262</v>
      </c>
      <c r="V56" s="68"/>
      <c r="W56" s="139"/>
    </row>
    <row r="57" spans="1:23" ht="13.5" customHeight="1" x14ac:dyDescent="0.25">
      <c r="A57" s="65" t="s">
        <v>108</v>
      </c>
      <c r="B57" s="75" t="s">
        <v>141</v>
      </c>
      <c r="C57" s="68">
        <v>1</v>
      </c>
      <c r="D57" s="75" t="s">
        <v>143</v>
      </c>
      <c r="E57" s="68">
        <v>11811</v>
      </c>
      <c r="F57" s="68" t="s">
        <v>96</v>
      </c>
      <c r="G57" s="68">
        <v>0</v>
      </c>
      <c r="H57" s="68">
        <v>0</v>
      </c>
      <c r="I57" s="68">
        <v>0</v>
      </c>
      <c r="J57" s="68">
        <v>29</v>
      </c>
      <c r="K57" s="121">
        <v>9</v>
      </c>
      <c r="L57" s="68">
        <v>0</v>
      </c>
      <c r="M57" s="68">
        <v>0</v>
      </c>
      <c r="N57" s="68"/>
      <c r="O57" s="68">
        <v>0</v>
      </c>
      <c r="P57" s="68">
        <v>2</v>
      </c>
      <c r="Q57" s="68">
        <v>2</v>
      </c>
      <c r="R57" s="68">
        <v>1</v>
      </c>
      <c r="S57" s="68">
        <v>0</v>
      </c>
      <c r="T57" s="68">
        <f t="shared" si="2"/>
        <v>43</v>
      </c>
      <c r="U57" s="70">
        <f t="shared" si="1"/>
        <v>34</v>
      </c>
      <c r="V57" s="68"/>
      <c r="W57" s="139"/>
    </row>
    <row r="58" spans="1:23" ht="13.5" customHeight="1" x14ac:dyDescent="0.25">
      <c r="A58" s="65" t="s">
        <v>108</v>
      </c>
      <c r="B58" s="75" t="s">
        <v>144</v>
      </c>
      <c r="C58" s="68">
        <v>1</v>
      </c>
      <c r="D58" s="75" t="s">
        <v>145</v>
      </c>
      <c r="E58" s="68">
        <v>12018</v>
      </c>
      <c r="F58" s="68" t="s">
        <v>96</v>
      </c>
      <c r="G58" s="68">
        <v>27</v>
      </c>
      <c r="H58" s="68">
        <v>51</v>
      </c>
      <c r="I58" s="68">
        <v>0</v>
      </c>
      <c r="J58" s="68">
        <v>20</v>
      </c>
      <c r="K58" s="121">
        <v>4</v>
      </c>
      <c r="L58" s="68">
        <v>5</v>
      </c>
      <c r="M58" s="68">
        <v>0</v>
      </c>
      <c r="N58" s="68"/>
      <c r="O58" s="68">
        <v>26</v>
      </c>
      <c r="P58" s="68">
        <v>7</v>
      </c>
      <c r="Q58" s="68">
        <v>4</v>
      </c>
      <c r="R58" s="68">
        <v>5</v>
      </c>
      <c r="S58" s="68">
        <v>0</v>
      </c>
      <c r="T58" s="68">
        <f t="shared" si="2"/>
        <v>149</v>
      </c>
      <c r="U58" s="70">
        <f t="shared" si="1"/>
        <v>145</v>
      </c>
      <c r="V58" s="68"/>
      <c r="W58" s="139"/>
    </row>
    <row r="59" spans="1:23" ht="13.5" customHeight="1" x14ac:dyDescent="0.25">
      <c r="A59" s="65" t="s">
        <v>108</v>
      </c>
      <c r="B59" s="75" t="s">
        <v>146</v>
      </c>
      <c r="C59" s="68">
        <v>1</v>
      </c>
      <c r="D59" s="75" t="s">
        <v>147</v>
      </c>
      <c r="E59" s="68">
        <v>11948</v>
      </c>
      <c r="F59" s="68" t="s">
        <v>96</v>
      </c>
      <c r="G59" s="68">
        <v>0</v>
      </c>
      <c r="H59" s="68">
        <v>0</v>
      </c>
      <c r="I59" s="68">
        <v>0</v>
      </c>
      <c r="J59" s="68">
        <v>24</v>
      </c>
      <c r="K59" s="121">
        <v>0</v>
      </c>
      <c r="L59" s="68">
        <v>6</v>
      </c>
      <c r="M59" s="68">
        <v>0</v>
      </c>
      <c r="N59" s="68">
        <v>0</v>
      </c>
      <c r="O59" s="68">
        <v>29</v>
      </c>
      <c r="P59" s="68">
        <v>2</v>
      </c>
      <c r="Q59" s="68">
        <v>2</v>
      </c>
      <c r="R59" s="68">
        <v>1</v>
      </c>
      <c r="S59" s="68">
        <v>0</v>
      </c>
      <c r="T59" s="68">
        <f t="shared" si="2"/>
        <v>64</v>
      </c>
      <c r="U59" s="70">
        <f t="shared" si="1"/>
        <v>64</v>
      </c>
      <c r="V59" s="68"/>
      <c r="W59" s="139"/>
    </row>
    <row r="60" spans="1:23" ht="13.5" customHeight="1" x14ac:dyDescent="0.25">
      <c r="A60" s="65" t="s">
        <v>108</v>
      </c>
      <c r="B60" s="75" t="s">
        <v>146</v>
      </c>
      <c r="C60" s="68">
        <v>1</v>
      </c>
      <c r="D60" s="75" t="s">
        <v>148</v>
      </c>
      <c r="E60" s="68">
        <v>11940</v>
      </c>
      <c r="F60" s="68" t="s">
        <v>96</v>
      </c>
      <c r="G60" s="68">
        <v>19</v>
      </c>
      <c r="H60" s="68">
        <v>55</v>
      </c>
      <c r="I60" s="68">
        <v>0</v>
      </c>
      <c r="J60" s="68">
        <v>0</v>
      </c>
      <c r="K60" s="121">
        <v>0</v>
      </c>
      <c r="L60" s="68">
        <v>0</v>
      </c>
      <c r="M60" s="68">
        <v>0</v>
      </c>
      <c r="N60" s="68"/>
      <c r="O60" s="68">
        <v>0</v>
      </c>
      <c r="P60" s="68">
        <v>7</v>
      </c>
      <c r="Q60" s="68">
        <v>2</v>
      </c>
      <c r="R60" s="68">
        <v>3</v>
      </c>
      <c r="S60" s="68">
        <v>0</v>
      </c>
      <c r="T60" s="68">
        <f t="shared" si="2"/>
        <v>86</v>
      </c>
      <c r="U60" s="70">
        <f t="shared" si="1"/>
        <v>86</v>
      </c>
      <c r="V60" s="68"/>
      <c r="W60" s="139"/>
    </row>
    <row r="61" spans="1:23" ht="13.5" customHeight="1" x14ac:dyDescent="0.25">
      <c r="A61" s="65" t="s">
        <v>108</v>
      </c>
      <c r="B61" s="75" t="s">
        <v>149</v>
      </c>
      <c r="C61" s="68">
        <v>1</v>
      </c>
      <c r="D61" s="75" t="s">
        <v>150</v>
      </c>
      <c r="E61" s="68">
        <v>24805</v>
      </c>
      <c r="F61" s="68" t="s">
        <v>96</v>
      </c>
      <c r="G61" s="68">
        <v>30</v>
      </c>
      <c r="H61" s="68">
        <v>44</v>
      </c>
      <c r="I61" s="68">
        <v>0</v>
      </c>
      <c r="J61" s="68">
        <v>9</v>
      </c>
      <c r="K61" s="121">
        <v>0</v>
      </c>
      <c r="L61" s="68">
        <v>0</v>
      </c>
      <c r="M61" s="68">
        <v>0</v>
      </c>
      <c r="N61" s="68">
        <v>0</v>
      </c>
      <c r="O61" s="68">
        <v>30</v>
      </c>
      <c r="P61" s="68">
        <v>4</v>
      </c>
      <c r="Q61" s="68">
        <v>3</v>
      </c>
      <c r="R61" s="68">
        <v>3</v>
      </c>
      <c r="S61" s="68">
        <v>0</v>
      </c>
      <c r="T61" s="68">
        <f t="shared" si="2"/>
        <v>123</v>
      </c>
      <c r="U61" s="70">
        <f t="shared" si="1"/>
        <v>123</v>
      </c>
      <c r="V61" s="68"/>
      <c r="W61" s="139"/>
    </row>
    <row r="62" spans="1:23" ht="13.5" customHeight="1" x14ac:dyDescent="0.25">
      <c r="A62" s="65" t="s">
        <v>108</v>
      </c>
      <c r="B62" s="75" t="s">
        <v>151</v>
      </c>
      <c r="C62" s="68">
        <v>1</v>
      </c>
      <c r="D62" s="75" t="s">
        <v>152</v>
      </c>
      <c r="E62" s="68">
        <v>11875</v>
      </c>
      <c r="F62" s="68" t="s">
        <v>96</v>
      </c>
      <c r="G62" s="68">
        <v>46</v>
      </c>
      <c r="H62" s="68">
        <v>211</v>
      </c>
      <c r="I62" s="68">
        <v>0</v>
      </c>
      <c r="J62" s="68">
        <v>74</v>
      </c>
      <c r="K62" s="121">
        <v>4</v>
      </c>
      <c r="L62" s="68">
        <v>45</v>
      </c>
      <c r="M62" s="68">
        <v>0</v>
      </c>
      <c r="N62" s="68">
        <v>0</v>
      </c>
      <c r="O62" s="68">
        <v>55</v>
      </c>
      <c r="P62" s="68">
        <v>21</v>
      </c>
      <c r="Q62" s="68">
        <v>9</v>
      </c>
      <c r="R62" s="68">
        <v>7</v>
      </c>
      <c r="S62" s="68">
        <v>27</v>
      </c>
      <c r="T62" s="68">
        <f t="shared" si="2"/>
        <v>499</v>
      </c>
      <c r="U62" s="70">
        <f t="shared" si="1"/>
        <v>495</v>
      </c>
      <c r="V62" s="68"/>
      <c r="W62" s="139"/>
    </row>
    <row r="63" spans="1:23" ht="13.5" customHeight="1" x14ac:dyDescent="0.25">
      <c r="A63" s="65" t="s">
        <v>108</v>
      </c>
      <c r="B63" s="75" t="s">
        <v>153</v>
      </c>
      <c r="C63" s="68">
        <v>1</v>
      </c>
      <c r="D63" s="75" t="s">
        <v>154</v>
      </c>
      <c r="E63" s="68">
        <v>12046</v>
      </c>
      <c r="F63" s="68" t="s">
        <v>96</v>
      </c>
      <c r="G63" s="68">
        <v>83</v>
      </c>
      <c r="H63" s="68">
        <v>74</v>
      </c>
      <c r="I63" s="68">
        <v>0</v>
      </c>
      <c r="J63" s="68">
        <v>0</v>
      </c>
      <c r="K63" s="121">
        <v>0</v>
      </c>
      <c r="L63" s="68">
        <v>0</v>
      </c>
      <c r="M63" s="68">
        <v>0</v>
      </c>
      <c r="N63" s="68"/>
      <c r="O63" s="68">
        <v>0</v>
      </c>
      <c r="P63" s="68">
        <v>4</v>
      </c>
      <c r="Q63" s="68">
        <v>3</v>
      </c>
      <c r="R63" s="68">
        <v>2</v>
      </c>
      <c r="S63" s="68">
        <v>1</v>
      </c>
      <c r="T63" s="68">
        <f t="shared" si="2"/>
        <v>167</v>
      </c>
      <c r="U63" s="70">
        <f t="shared" si="1"/>
        <v>167</v>
      </c>
      <c r="V63" s="68"/>
      <c r="W63" s="139"/>
    </row>
    <row r="64" spans="1:23" ht="13.5" customHeight="1" x14ac:dyDescent="0.25">
      <c r="A64" s="65" t="s">
        <v>108</v>
      </c>
      <c r="B64" s="75" t="s">
        <v>153</v>
      </c>
      <c r="C64" s="68">
        <v>1</v>
      </c>
      <c r="D64" s="75" t="s">
        <v>155</v>
      </c>
      <c r="E64" s="68">
        <v>12033</v>
      </c>
      <c r="F64" s="68" t="s">
        <v>96</v>
      </c>
      <c r="G64" s="68">
        <v>0</v>
      </c>
      <c r="H64" s="68">
        <v>111</v>
      </c>
      <c r="I64" s="68">
        <v>0</v>
      </c>
      <c r="J64" s="68">
        <v>63</v>
      </c>
      <c r="K64" s="121">
        <v>3</v>
      </c>
      <c r="L64" s="68">
        <v>20</v>
      </c>
      <c r="M64" s="68">
        <v>0</v>
      </c>
      <c r="N64" s="68"/>
      <c r="O64" s="68">
        <v>64</v>
      </c>
      <c r="P64" s="68">
        <v>9</v>
      </c>
      <c r="Q64" s="68">
        <v>15</v>
      </c>
      <c r="R64" s="68">
        <v>4</v>
      </c>
      <c r="S64" s="68">
        <v>9</v>
      </c>
      <c r="T64" s="68">
        <f t="shared" si="2"/>
        <v>298</v>
      </c>
      <c r="U64" s="70">
        <f t="shared" si="1"/>
        <v>295</v>
      </c>
      <c r="V64" s="68"/>
      <c r="W64" s="139"/>
    </row>
    <row r="65" spans="1:23" ht="13.5" customHeight="1" x14ac:dyDescent="0.25">
      <c r="A65" s="67" t="s">
        <v>156</v>
      </c>
      <c r="B65" s="67"/>
      <c r="C65" s="69">
        <f>SUM(C41:C64)</f>
        <v>24</v>
      </c>
      <c r="D65" s="69"/>
      <c r="E65" s="69"/>
      <c r="F65" s="69"/>
      <c r="G65" s="69">
        <f t="shared" ref="G65:T65" si="4">SUM(G41:G64)</f>
        <v>816</v>
      </c>
      <c r="H65" s="69">
        <f t="shared" si="4"/>
        <v>2122</v>
      </c>
      <c r="I65" s="69">
        <f t="shared" si="4"/>
        <v>0</v>
      </c>
      <c r="J65" s="69">
        <f t="shared" si="4"/>
        <v>720</v>
      </c>
      <c r="K65" s="69">
        <f t="shared" si="4"/>
        <v>44</v>
      </c>
      <c r="L65" s="69">
        <f t="shared" si="4"/>
        <v>229</v>
      </c>
      <c r="M65" s="69">
        <f t="shared" si="4"/>
        <v>56</v>
      </c>
      <c r="N65" s="69">
        <f t="shared" si="4"/>
        <v>0</v>
      </c>
      <c r="O65" s="69">
        <f t="shared" si="4"/>
        <v>686</v>
      </c>
      <c r="P65" s="69">
        <f t="shared" si="4"/>
        <v>192</v>
      </c>
      <c r="Q65" s="69">
        <f t="shared" si="4"/>
        <v>131</v>
      </c>
      <c r="R65" s="69">
        <f t="shared" si="4"/>
        <v>104</v>
      </c>
      <c r="S65" s="69">
        <f t="shared" si="4"/>
        <v>616</v>
      </c>
      <c r="T65" s="69">
        <f t="shared" si="4"/>
        <v>5716</v>
      </c>
      <c r="U65" s="71">
        <f t="shared" si="1"/>
        <v>5672</v>
      </c>
      <c r="V65" s="138"/>
      <c r="W65" s="138"/>
    </row>
    <row r="66" spans="1:23" ht="13.5" customHeight="1" x14ac:dyDescent="0.25">
      <c r="A66" s="65" t="s">
        <v>157</v>
      </c>
      <c r="B66" s="65" t="s">
        <v>158</v>
      </c>
      <c r="C66" s="68">
        <v>1</v>
      </c>
      <c r="D66" s="65" t="s">
        <v>159</v>
      </c>
      <c r="E66" s="68">
        <v>18597</v>
      </c>
      <c r="F66" s="68" t="s">
        <v>160</v>
      </c>
      <c r="G66" s="68">
        <v>55</v>
      </c>
      <c r="H66" s="68">
        <v>117</v>
      </c>
      <c r="I66" s="68">
        <v>1</v>
      </c>
      <c r="J66" s="68">
        <v>0</v>
      </c>
      <c r="K66" s="121">
        <v>0</v>
      </c>
      <c r="L66" s="68">
        <v>0</v>
      </c>
      <c r="M66" s="68">
        <v>0</v>
      </c>
      <c r="N66" s="68">
        <v>0</v>
      </c>
      <c r="O66" s="68">
        <v>0</v>
      </c>
      <c r="P66" s="68">
        <v>7</v>
      </c>
      <c r="Q66" s="68">
        <v>3</v>
      </c>
      <c r="R66" s="68">
        <v>3</v>
      </c>
      <c r="S66" s="68">
        <v>3</v>
      </c>
      <c r="T66" s="68">
        <v>189</v>
      </c>
      <c r="U66" s="70">
        <f t="shared" si="1"/>
        <v>189</v>
      </c>
      <c r="V66" s="68"/>
      <c r="W66" s="139"/>
    </row>
    <row r="67" spans="1:23" ht="13.5" customHeight="1" x14ac:dyDescent="0.25">
      <c r="A67" s="65" t="s">
        <v>157</v>
      </c>
      <c r="B67" s="65" t="s">
        <v>158</v>
      </c>
      <c r="C67" s="68">
        <v>1</v>
      </c>
      <c r="D67" s="65" t="s">
        <v>161</v>
      </c>
      <c r="E67" s="68">
        <v>25160</v>
      </c>
      <c r="F67" s="68" t="s">
        <v>160</v>
      </c>
      <c r="G67" s="68">
        <v>0</v>
      </c>
      <c r="H67" s="68">
        <v>0</v>
      </c>
      <c r="I67" s="68">
        <v>0</v>
      </c>
      <c r="J67" s="68">
        <v>29</v>
      </c>
      <c r="K67" s="121">
        <v>0</v>
      </c>
      <c r="L67" s="68">
        <v>30</v>
      </c>
      <c r="M67" s="68">
        <v>0</v>
      </c>
      <c r="N67" s="68">
        <v>0</v>
      </c>
      <c r="O67" s="68">
        <v>64</v>
      </c>
      <c r="P67" s="68">
        <v>1</v>
      </c>
      <c r="Q67" s="68">
        <v>2</v>
      </c>
      <c r="R67" s="68">
        <v>1</v>
      </c>
      <c r="S67" s="68">
        <v>0</v>
      </c>
      <c r="T67" s="68">
        <v>127</v>
      </c>
      <c r="U67" s="70">
        <f t="shared" si="1"/>
        <v>127</v>
      </c>
      <c r="V67" s="68"/>
      <c r="W67" s="139"/>
    </row>
    <row r="68" spans="1:23" ht="13.5" customHeight="1" x14ac:dyDescent="0.25">
      <c r="A68" s="65" t="s">
        <v>157</v>
      </c>
      <c r="B68" s="65" t="s">
        <v>162</v>
      </c>
      <c r="C68" s="68">
        <v>1</v>
      </c>
      <c r="D68" s="65" t="s">
        <v>132</v>
      </c>
      <c r="E68" s="68">
        <v>16714</v>
      </c>
      <c r="F68" s="68" t="s">
        <v>163</v>
      </c>
      <c r="G68" s="68">
        <v>0</v>
      </c>
      <c r="H68" s="68">
        <v>22</v>
      </c>
      <c r="I68" s="68">
        <v>1</v>
      </c>
      <c r="J68" s="68">
        <v>0</v>
      </c>
      <c r="K68" s="121">
        <v>0</v>
      </c>
      <c r="L68" s="68">
        <v>5</v>
      </c>
      <c r="M68" s="68">
        <v>0</v>
      </c>
      <c r="N68" s="68">
        <v>0</v>
      </c>
      <c r="O68" s="68">
        <v>18</v>
      </c>
      <c r="P68" s="68">
        <v>2</v>
      </c>
      <c r="Q68" s="68">
        <v>0</v>
      </c>
      <c r="R68" s="68">
        <v>1</v>
      </c>
      <c r="S68" s="68">
        <v>0</v>
      </c>
      <c r="T68" s="68">
        <v>49</v>
      </c>
      <c r="U68" s="70">
        <f t="shared" si="1"/>
        <v>49</v>
      </c>
      <c r="V68" s="68" t="s">
        <v>164</v>
      </c>
      <c r="W68" s="139" t="s">
        <v>165</v>
      </c>
    </row>
    <row r="69" spans="1:23" ht="13.5" customHeight="1" x14ac:dyDescent="0.25">
      <c r="A69" s="65" t="s">
        <v>157</v>
      </c>
      <c r="B69" s="65" t="s">
        <v>162</v>
      </c>
      <c r="C69" s="68">
        <v>1</v>
      </c>
      <c r="D69" s="65" t="s">
        <v>166</v>
      </c>
      <c r="E69" s="68">
        <v>16715</v>
      </c>
      <c r="F69" s="68" t="s">
        <v>167</v>
      </c>
      <c r="G69" s="68">
        <v>48</v>
      </c>
      <c r="H69" s="68">
        <v>44</v>
      </c>
      <c r="I69" s="68">
        <v>0</v>
      </c>
      <c r="J69" s="68">
        <v>0</v>
      </c>
      <c r="K69" s="121">
        <v>0</v>
      </c>
      <c r="L69" s="68">
        <v>12</v>
      </c>
      <c r="M69" s="68">
        <v>0</v>
      </c>
      <c r="N69" s="68">
        <v>0</v>
      </c>
      <c r="O69" s="68">
        <v>14</v>
      </c>
      <c r="P69" s="68">
        <v>2</v>
      </c>
      <c r="Q69" s="68">
        <v>3</v>
      </c>
      <c r="R69" s="68">
        <v>7</v>
      </c>
      <c r="S69" s="68">
        <v>0</v>
      </c>
      <c r="T69" s="68">
        <v>130</v>
      </c>
      <c r="U69" s="70">
        <f t="shared" ref="U69:U83" si="5">T69-K69</f>
        <v>130</v>
      </c>
      <c r="V69" s="68"/>
      <c r="W69" s="139"/>
    </row>
    <row r="70" spans="1:23" ht="13.5" customHeight="1" x14ac:dyDescent="0.25">
      <c r="A70" s="65" t="s">
        <v>157</v>
      </c>
      <c r="B70" s="65" t="s">
        <v>162</v>
      </c>
      <c r="C70" s="68">
        <v>1</v>
      </c>
      <c r="D70" s="65" t="s">
        <v>168</v>
      </c>
      <c r="E70" s="68">
        <v>16735</v>
      </c>
      <c r="F70" s="68" t="s">
        <v>167</v>
      </c>
      <c r="G70" s="68">
        <v>0</v>
      </c>
      <c r="H70" s="68">
        <v>16</v>
      </c>
      <c r="I70" s="68">
        <v>0</v>
      </c>
      <c r="J70" s="68">
        <v>10</v>
      </c>
      <c r="K70" s="121">
        <v>0</v>
      </c>
      <c r="L70" s="68">
        <v>0</v>
      </c>
      <c r="M70" s="68">
        <v>0</v>
      </c>
      <c r="N70" s="68">
        <v>0</v>
      </c>
      <c r="O70" s="68">
        <v>0</v>
      </c>
      <c r="P70" s="68">
        <v>2</v>
      </c>
      <c r="Q70" s="68">
        <v>0</v>
      </c>
      <c r="R70" s="68">
        <v>1</v>
      </c>
      <c r="S70" s="68">
        <v>0</v>
      </c>
      <c r="T70" s="68">
        <v>29</v>
      </c>
      <c r="U70" s="70">
        <f t="shared" si="5"/>
        <v>29</v>
      </c>
      <c r="V70" s="68"/>
      <c r="W70" s="139"/>
    </row>
    <row r="71" spans="1:23" ht="13.5" customHeight="1" x14ac:dyDescent="0.25">
      <c r="A71" s="65" t="s">
        <v>157</v>
      </c>
      <c r="B71" s="65" t="s">
        <v>169</v>
      </c>
      <c r="C71" s="68">
        <v>1</v>
      </c>
      <c r="D71" s="65" t="s">
        <v>170</v>
      </c>
      <c r="E71" s="68">
        <v>23396</v>
      </c>
      <c r="F71" s="68" t="s">
        <v>171</v>
      </c>
      <c r="G71" s="68">
        <v>18</v>
      </c>
      <c r="H71" s="68">
        <v>49</v>
      </c>
      <c r="I71" s="68">
        <v>0</v>
      </c>
      <c r="J71" s="68">
        <v>8</v>
      </c>
      <c r="K71" s="121">
        <v>4</v>
      </c>
      <c r="L71" s="68">
        <v>5</v>
      </c>
      <c r="M71" s="68">
        <v>0</v>
      </c>
      <c r="N71" s="68">
        <v>0</v>
      </c>
      <c r="O71" s="68">
        <v>15</v>
      </c>
      <c r="P71" s="68">
        <v>4</v>
      </c>
      <c r="Q71" s="68">
        <v>1</v>
      </c>
      <c r="R71" s="68">
        <v>11</v>
      </c>
      <c r="S71" s="68">
        <v>0</v>
      </c>
      <c r="T71" s="68">
        <v>115</v>
      </c>
      <c r="U71" s="70">
        <f t="shared" si="5"/>
        <v>111</v>
      </c>
      <c r="V71" s="68"/>
      <c r="W71" s="139"/>
    </row>
    <row r="72" spans="1:23" ht="13.5" customHeight="1" x14ac:dyDescent="0.25">
      <c r="A72" s="65" t="s">
        <v>157</v>
      </c>
      <c r="B72" s="65" t="s">
        <v>172</v>
      </c>
      <c r="C72" s="68">
        <v>1</v>
      </c>
      <c r="D72" s="65" t="s">
        <v>173</v>
      </c>
      <c r="E72" s="68">
        <v>31706</v>
      </c>
      <c r="F72" s="68" t="s">
        <v>174</v>
      </c>
      <c r="G72" s="68">
        <v>22</v>
      </c>
      <c r="H72" s="68">
        <v>64</v>
      </c>
      <c r="I72" s="68">
        <v>2</v>
      </c>
      <c r="J72" s="68">
        <v>12</v>
      </c>
      <c r="K72" s="121">
        <v>4</v>
      </c>
      <c r="L72" s="68">
        <v>11</v>
      </c>
      <c r="M72" s="68">
        <v>0</v>
      </c>
      <c r="N72" s="68">
        <v>0</v>
      </c>
      <c r="O72" s="68">
        <v>17</v>
      </c>
      <c r="P72" s="68">
        <v>5</v>
      </c>
      <c r="Q72" s="68">
        <v>5</v>
      </c>
      <c r="R72" s="68">
        <v>11</v>
      </c>
      <c r="S72" s="68">
        <v>10</v>
      </c>
      <c r="T72" s="68">
        <v>163</v>
      </c>
      <c r="U72" s="70">
        <f t="shared" si="5"/>
        <v>159</v>
      </c>
      <c r="V72" s="68"/>
      <c r="W72" s="139"/>
    </row>
    <row r="73" spans="1:23" ht="13.5" customHeight="1" x14ac:dyDescent="0.25">
      <c r="A73" s="65" t="s">
        <v>157</v>
      </c>
      <c r="B73" s="65" t="s">
        <v>175</v>
      </c>
      <c r="C73" s="68">
        <v>1</v>
      </c>
      <c r="D73" s="65" t="s">
        <v>176</v>
      </c>
      <c r="E73" s="68">
        <v>16763</v>
      </c>
      <c r="F73" s="68" t="s">
        <v>174</v>
      </c>
      <c r="G73" s="68">
        <v>129</v>
      </c>
      <c r="H73" s="68">
        <v>222</v>
      </c>
      <c r="I73" s="68">
        <v>1</v>
      </c>
      <c r="J73" s="68">
        <v>89</v>
      </c>
      <c r="K73" s="121">
        <v>18</v>
      </c>
      <c r="L73" s="68">
        <v>23</v>
      </c>
      <c r="M73" s="68">
        <v>16</v>
      </c>
      <c r="N73" s="68">
        <v>33</v>
      </c>
      <c r="O73" s="68">
        <v>47</v>
      </c>
      <c r="P73" s="68">
        <v>32</v>
      </c>
      <c r="Q73" s="68">
        <v>16</v>
      </c>
      <c r="R73" s="68">
        <v>20</v>
      </c>
      <c r="S73" s="68">
        <v>137</v>
      </c>
      <c r="T73" s="68">
        <v>783</v>
      </c>
      <c r="U73" s="70">
        <f t="shared" si="5"/>
        <v>765</v>
      </c>
      <c r="V73" s="68"/>
      <c r="W73" s="139"/>
    </row>
    <row r="74" spans="1:23" ht="13.5" customHeight="1" x14ac:dyDescent="0.25">
      <c r="A74" s="65" t="s">
        <v>157</v>
      </c>
      <c r="B74" s="65" t="s">
        <v>177</v>
      </c>
      <c r="C74" s="68">
        <v>1</v>
      </c>
      <c r="D74" s="65" t="s">
        <v>178</v>
      </c>
      <c r="E74" s="68">
        <v>16898</v>
      </c>
      <c r="F74" s="68" t="s">
        <v>179</v>
      </c>
      <c r="G74" s="68">
        <v>41</v>
      </c>
      <c r="H74" s="68">
        <v>97</v>
      </c>
      <c r="I74" s="68">
        <v>1</v>
      </c>
      <c r="J74" s="68">
        <v>17</v>
      </c>
      <c r="K74" s="121">
        <v>12</v>
      </c>
      <c r="L74" s="68">
        <v>13</v>
      </c>
      <c r="M74" s="68">
        <v>0</v>
      </c>
      <c r="N74" s="68">
        <v>0</v>
      </c>
      <c r="O74" s="68">
        <v>16</v>
      </c>
      <c r="P74" s="68">
        <v>8</v>
      </c>
      <c r="Q74" s="68">
        <v>6</v>
      </c>
      <c r="R74" s="68">
        <v>4</v>
      </c>
      <c r="S74" s="68">
        <v>0</v>
      </c>
      <c r="T74" s="68">
        <v>215</v>
      </c>
      <c r="U74" s="70">
        <f t="shared" si="5"/>
        <v>203</v>
      </c>
      <c r="V74" s="68"/>
      <c r="W74" s="139"/>
    </row>
    <row r="75" spans="1:23" ht="13.5" customHeight="1" x14ac:dyDescent="0.25">
      <c r="A75" s="65" t="s">
        <v>157</v>
      </c>
      <c r="B75" s="65" t="s">
        <v>180</v>
      </c>
      <c r="C75" s="68">
        <v>1</v>
      </c>
      <c r="D75" s="65" t="s">
        <v>181</v>
      </c>
      <c r="E75" s="68">
        <v>17440</v>
      </c>
      <c r="F75" s="68" t="s">
        <v>182</v>
      </c>
      <c r="G75" s="68">
        <v>30</v>
      </c>
      <c r="H75" s="68">
        <v>93</v>
      </c>
      <c r="I75" s="68">
        <v>3</v>
      </c>
      <c r="J75" s="68">
        <v>9</v>
      </c>
      <c r="K75" s="121">
        <v>7</v>
      </c>
      <c r="L75" s="68">
        <v>14</v>
      </c>
      <c r="M75" s="68">
        <v>0</v>
      </c>
      <c r="N75" s="68">
        <v>0</v>
      </c>
      <c r="O75" s="68">
        <v>13</v>
      </c>
      <c r="P75" s="68">
        <v>4</v>
      </c>
      <c r="Q75" s="68">
        <v>1</v>
      </c>
      <c r="R75" s="68">
        <v>5</v>
      </c>
      <c r="S75" s="68">
        <v>0</v>
      </c>
      <c r="T75" s="68">
        <v>179</v>
      </c>
      <c r="U75" s="70">
        <f t="shared" si="5"/>
        <v>172</v>
      </c>
      <c r="V75" s="68" t="s">
        <v>183</v>
      </c>
      <c r="W75" s="139" t="s">
        <v>184</v>
      </c>
    </row>
    <row r="76" spans="1:23" ht="13.5" customHeight="1" x14ac:dyDescent="0.25">
      <c r="A76" s="65" t="s">
        <v>157</v>
      </c>
      <c r="B76" s="65" t="s">
        <v>185</v>
      </c>
      <c r="C76" s="68">
        <v>1</v>
      </c>
      <c r="D76" s="65" t="s">
        <v>186</v>
      </c>
      <c r="E76" s="68">
        <v>17445</v>
      </c>
      <c r="F76" s="68" t="s">
        <v>160</v>
      </c>
      <c r="G76" s="68">
        <v>0</v>
      </c>
      <c r="H76" s="68">
        <v>62</v>
      </c>
      <c r="I76" s="68">
        <v>0</v>
      </c>
      <c r="J76" s="68">
        <v>0</v>
      </c>
      <c r="K76" s="121">
        <v>0</v>
      </c>
      <c r="L76" s="68">
        <v>0</v>
      </c>
      <c r="M76" s="68">
        <v>0</v>
      </c>
      <c r="N76" s="68">
        <v>0</v>
      </c>
      <c r="O76" s="68">
        <v>0</v>
      </c>
      <c r="P76" s="68">
        <v>1</v>
      </c>
      <c r="Q76" s="68">
        <v>0</v>
      </c>
      <c r="R76" s="68">
        <v>3</v>
      </c>
      <c r="S76" s="68">
        <v>0</v>
      </c>
      <c r="T76" s="68">
        <v>66</v>
      </c>
      <c r="U76" s="70">
        <f t="shared" si="5"/>
        <v>66</v>
      </c>
      <c r="V76" s="68"/>
      <c r="W76" s="139"/>
    </row>
    <row r="77" spans="1:23" ht="13.5" customHeight="1" x14ac:dyDescent="0.25">
      <c r="A77" s="65" t="s">
        <v>157</v>
      </c>
      <c r="B77" s="65" t="s">
        <v>187</v>
      </c>
      <c r="C77" s="68">
        <v>1</v>
      </c>
      <c r="D77" s="65" t="s">
        <v>188</v>
      </c>
      <c r="E77" s="68">
        <v>17125</v>
      </c>
      <c r="F77" s="68" t="s">
        <v>160</v>
      </c>
      <c r="G77" s="68">
        <v>18</v>
      </c>
      <c r="H77" s="68">
        <v>49</v>
      </c>
      <c r="I77" s="68">
        <v>0</v>
      </c>
      <c r="J77" s="68">
        <v>0</v>
      </c>
      <c r="K77" s="121">
        <v>0</v>
      </c>
      <c r="L77" s="68">
        <v>0</v>
      </c>
      <c r="M77" s="68">
        <v>0</v>
      </c>
      <c r="N77" s="68">
        <v>0</v>
      </c>
      <c r="O77" s="68">
        <v>0</v>
      </c>
      <c r="P77" s="68">
        <v>3</v>
      </c>
      <c r="Q77" s="68">
        <v>1</v>
      </c>
      <c r="R77" s="68">
        <v>2</v>
      </c>
      <c r="S77" s="68">
        <v>0</v>
      </c>
      <c r="T77" s="68">
        <v>73</v>
      </c>
      <c r="U77" s="70">
        <f t="shared" si="5"/>
        <v>73</v>
      </c>
      <c r="V77" s="68"/>
      <c r="W77" s="139"/>
    </row>
    <row r="78" spans="1:23" ht="13.5" customHeight="1" x14ac:dyDescent="0.25">
      <c r="A78" s="65" t="s">
        <v>157</v>
      </c>
      <c r="B78" s="65" t="s">
        <v>187</v>
      </c>
      <c r="C78" s="68">
        <v>1</v>
      </c>
      <c r="D78" s="65" t="s">
        <v>189</v>
      </c>
      <c r="E78" s="68">
        <v>17126</v>
      </c>
      <c r="F78" s="68" t="s">
        <v>87</v>
      </c>
      <c r="G78" s="68">
        <v>0</v>
      </c>
      <c r="H78" s="68">
        <v>0</v>
      </c>
      <c r="I78" s="68">
        <v>0</v>
      </c>
      <c r="J78" s="68">
        <v>17</v>
      </c>
      <c r="K78" s="121">
        <v>0</v>
      </c>
      <c r="L78" s="68">
        <v>9</v>
      </c>
      <c r="M78" s="68">
        <v>0</v>
      </c>
      <c r="N78" s="68">
        <v>0</v>
      </c>
      <c r="O78" s="68">
        <v>21</v>
      </c>
      <c r="P78" s="68">
        <v>1</v>
      </c>
      <c r="Q78" s="68">
        <v>0</v>
      </c>
      <c r="R78" s="68">
        <v>1</v>
      </c>
      <c r="S78" s="68">
        <v>0</v>
      </c>
      <c r="T78" s="68">
        <v>49</v>
      </c>
      <c r="U78" s="70">
        <f t="shared" si="5"/>
        <v>49</v>
      </c>
      <c r="V78" s="68"/>
      <c r="W78" s="139"/>
    </row>
    <row r="79" spans="1:23" ht="13.5" customHeight="1" x14ac:dyDescent="0.25">
      <c r="A79" s="65" t="s">
        <v>157</v>
      </c>
      <c r="B79" s="65" t="s">
        <v>187</v>
      </c>
      <c r="C79" s="68">
        <v>1</v>
      </c>
      <c r="D79" s="65" t="s">
        <v>190</v>
      </c>
      <c r="E79" s="68">
        <v>17152</v>
      </c>
      <c r="F79" s="68" t="s">
        <v>87</v>
      </c>
      <c r="G79" s="68">
        <v>361</v>
      </c>
      <c r="H79" s="68">
        <v>11</v>
      </c>
      <c r="I79" s="68">
        <v>0</v>
      </c>
      <c r="J79" s="68">
        <v>0</v>
      </c>
      <c r="K79" s="121">
        <v>0</v>
      </c>
      <c r="L79" s="68">
        <v>0</v>
      </c>
      <c r="M79" s="68">
        <v>0</v>
      </c>
      <c r="N79" s="68">
        <v>0</v>
      </c>
      <c r="O79" s="68">
        <v>0</v>
      </c>
      <c r="P79" s="68">
        <v>1</v>
      </c>
      <c r="Q79" s="68">
        <v>0</v>
      </c>
      <c r="R79" s="68">
        <v>1</v>
      </c>
      <c r="S79" s="68">
        <v>0</v>
      </c>
      <c r="T79" s="68">
        <v>374</v>
      </c>
      <c r="U79" s="70">
        <f t="shared" si="5"/>
        <v>374</v>
      </c>
      <c r="V79" s="68"/>
      <c r="W79" s="139"/>
    </row>
    <row r="80" spans="1:23" ht="13.5" customHeight="1" x14ac:dyDescent="0.25">
      <c r="A80" s="65" t="s">
        <v>157</v>
      </c>
      <c r="B80" s="65" t="s">
        <v>191</v>
      </c>
      <c r="C80" s="68">
        <v>1</v>
      </c>
      <c r="D80" s="65" t="s">
        <v>192</v>
      </c>
      <c r="E80" s="68">
        <v>16955</v>
      </c>
      <c r="F80" s="68" t="s">
        <v>87</v>
      </c>
      <c r="G80" s="68">
        <v>57</v>
      </c>
      <c r="H80" s="68">
        <v>99</v>
      </c>
      <c r="I80" s="68">
        <v>1</v>
      </c>
      <c r="J80" s="68">
        <v>18</v>
      </c>
      <c r="K80" s="121">
        <v>6</v>
      </c>
      <c r="L80" s="68">
        <v>4</v>
      </c>
      <c r="M80" s="68">
        <v>0</v>
      </c>
      <c r="N80" s="68">
        <v>0</v>
      </c>
      <c r="O80" s="68">
        <v>34</v>
      </c>
      <c r="P80" s="68">
        <v>9</v>
      </c>
      <c r="Q80" s="68">
        <v>4</v>
      </c>
      <c r="R80" s="68">
        <v>4</v>
      </c>
      <c r="S80" s="68">
        <v>12</v>
      </c>
      <c r="T80" s="68">
        <v>248</v>
      </c>
      <c r="U80" s="70">
        <f t="shared" si="5"/>
        <v>242</v>
      </c>
      <c r="V80" s="68"/>
      <c r="W80" s="139"/>
    </row>
    <row r="81" spans="1:23" ht="13.5" customHeight="1" x14ac:dyDescent="0.25">
      <c r="A81" s="65" t="s">
        <v>157</v>
      </c>
      <c r="B81" s="65" t="s">
        <v>193</v>
      </c>
      <c r="C81" s="68">
        <v>1</v>
      </c>
      <c r="D81" s="65" t="s">
        <v>194</v>
      </c>
      <c r="E81" s="68">
        <v>18384</v>
      </c>
      <c r="F81" s="68" t="s">
        <v>195</v>
      </c>
      <c r="G81" s="68">
        <v>34</v>
      </c>
      <c r="H81" s="68">
        <v>100</v>
      </c>
      <c r="I81" s="68">
        <v>2</v>
      </c>
      <c r="J81" s="68">
        <v>41</v>
      </c>
      <c r="K81" s="121">
        <v>4</v>
      </c>
      <c r="L81" s="68">
        <v>13</v>
      </c>
      <c r="M81" s="68">
        <v>0</v>
      </c>
      <c r="N81" s="68">
        <v>0</v>
      </c>
      <c r="O81" s="68">
        <v>18</v>
      </c>
      <c r="P81" s="68">
        <v>13</v>
      </c>
      <c r="Q81" s="68">
        <v>8</v>
      </c>
      <c r="R81" s="68">
        <v>7</v>
      </c>
      <c r="S81" s="68">
        <v>22</v>
      </c>
      <c r="T81" s="68">
        <v>262</v>
      </c>
      <c r="U81" s="70">
        <f t="shared" si="5"/>
        <v>258</v>
      </c>
      <c r="V81" s="68"/>
      <c r="W81" s="139"/>
    </row>
    <row r="82" spans="1:23" ht="13.5" customHeight="1" x14ac:dyDescent="0.25">
      <c r="A82" s="65" t="s">
        <v>157</v>
      </c>
      <c r="B82" s="65" t="s">
        <v>196</v>
      </c>
      <c r="C82" s="68">
        <v>1</v>
      </c>
      <c r="D82" s="65" t="s">
        <v>197</v>
      </c>
      <c r="E82" s="68">
        <v>17341</v>
      </c>
      <c r="F82" s="68" t="s">
        <v>167</v>
      </c>
      <c r="G82" s="68">
        <v>36</v>
      </c>
      <c r="H82" s="68">
        <v>41</v>
      </c>
      <c r="I82" s="68">
        <v>0</v>
      </c>
      <c r="J82" s="68">
        <v>0</v>
      </c>
      <c r="K82" s="121">
        <v>9</v>
      </c>
      <c r="L82" s="68">
        <v>0</v>
      </c>
      <c r="M82" s="68">
        <v>0</v>
      </c>
      <c r="N82" s="68">
        <v>0</v>
      </c>
      <c r="O82" s="68">
        <v>0</v>
      </c>
      <c r="P82" s="68">
        <v>4</v>
      </c>
      <c r="Q82" s="68">
        <v>0</v>
      </c>
      <c r="R82" s="68">
        <v>2</v>
      </c>
      <c r="S82" s="68">
        <v>0</v>
      </c>
      <c r="T82" s="68">
        <v>92</v>
      </c>
      <c r="U82" s="70">
        <f t="shared" si="5"/>
        <v>83</v>
      </c>
      <c r="V82" s="68"/>
      <c r="W82" s="139"/>
    </row>
    <row r="83" spans="1:23" ht="13.5" customHeight="1" x14ac:dyDescent="0.25">
      <c r="A83" s="77" t="s">
        <v>198</v>
      </c>
      <c r="B83" s="69"/>
      <c r="C83" s="69">
        <f>SUM(C66:C82)</f>
        <v>17</v>
      </c>
      <c r="D83" s="69"/>
      <c r="E83" s="69"/>
      <c r="F83" s="69"/>
      <c r="G83" s="69">
        <f t="shared" ref="G83:T83" si="6">SUM(G66:G82)</f>
        <v>849</v>
      </c>
      <c r="H83" s="69">
        <f t="shared" si="6"/>
        <v>1086</v>
      </c>
      <c r="I83" s="69">
        <f t="shared" si="6"/>
        <v>12</v>
      </c>
      <c r="J83" s="69">
        <f t="shared" si="6"/>
        <v>250</v>
      </c>
      <c r="K83" s="69">
        <f t="shared" si="6"/>
        <v>64</v>
      </c>
      <c r="L83" s="69">
        <f t="shared" si="6"/>
        <v>139</v>
      </c>
      <c r="M83" s="69">
        <f t="shared" si="6"/>
        <v>16</v>
      </c>
      <c r="N83" s="69">
        <f t="shared" si="6"/>
        <v>33</v>
      </c>
      <c r="O83" s="69">
        <f t="shared" si="6"/>
        <v>277</v>
      </c>
      <c r="P83" s="69">
        <f t="shared" si="6"/>
        <v>99</v>
      </c>
      <c r="Q83" s="69">
        <f t="shared" si="6"/>
        <v>50</v>
      </c>
      <c r="R83" s="69">
        <f t="shared" si="6"/>
        <v>84</v>
      </c>
      <c r="S83" s="69">
        <f t="shared" si="6"/>
        <v>184</v>
      </c>
      <c r="T83" s="69">
        <f t="shared" si="6"/>
        <v>3143</v>
      </c>
      <c r="U83" s="71">
        <f t="shared" si="5"/>
        <v>3079</v>
      </c>
      <c r="V83" s="138"/>
      <c r="W83" s="138"/>
    </row>
    <row r="84" spans="1:23" ht="13.5" customHeight="1" x14ac:dyDescent="0.25">
      <c r="A84" s="65" t="s">
        <v>199</v>
      </c>
      <c r="B84" s="65" t="s">
        <v>200</v>
      </c>
      <c r="C84" s="68">
        <v>1</v>
      </c>
      <c r="D84" s="65" t="s">
        <v>201</v>
      </c>
      <c r="E84" s="68">
        <v>11153</v>
      </c>
      <c r="F84" s="68" t="s">
        <v>160</v>
      </c>
      <c r="G84" s="68"/>
      <c r="H84" s="68"/>
      <c r="I84" s="68"/>
      <c r="J84" s="68">
        <v>38</v>
      </c>
      <c r="K84" s="121"/>
      <c r="L84" s="68"/>
      <c r="M84" s="68"/>
      <c r="N84" s="68"/>
      <c r="O84" s="68"/>
      <c r="P84" s="68">
        <v>3</v>
      </c>
      <c r="Q84" s="68">
        <v>2</v>
      </c>
      <c r="R84" s="68">
        <v>2</v>
      </c>
      <c r="S84" s="68">
        <v>21</v>
      </c>
      <c r="T84" s="68">
        <v>66</v>
      </c>
      <c r="U84" s="70">
        <v>66</v>
      </c>
      <c r="V84" s="68"/>
      <c r="W84" s="139"/>
    </row>
    <row r="85" spans="1:23" ht="13.5" customHeight="1" x14ac:dyDescent="0.25">
      <c r="A85" s="65" t="s">
        <v>199</v>
      </c>
      <c r="B85" s="65" t="s">
        <v>200</v>
      </c>
      <c r="C85" s="68">
        <v>1</v>
      </c>
      <c r="D85" s="65" t="s">
        <v>202</v>
      </c>
      <c r="E85" s="68">
        <v>11105</v>
      </c>
      <c r="F85" s="68" t="s">
        <v>160</v>
      </c>
      <c r="G85" s="68">
        <v>55</v>
      </c>
      <c r="H85" s="68">
        <v>180</v>
      </c>
      <c r="I85" s="68"/>
      <c r="J85" s="68"/>
      <c r="K85" s="121">
        <v>25</v>
      </c>
      <c r="L85" s="68"/>
      <c r="M85" s="68">
        <v>15</v>
      </c>
      <c r="N85" s="68"/>
      <c r="O85" s="68"/>
      <c r="P85" s="68">
        <v>13</v>
      </c>
      <c r="Q85" s="68">
        <v>4</v>
      </c>
      <c r="R85" s="68">
        <v>3</v>
      </c>
      <c r="S85" s="68">
        <v>13</v>
      </c>
      <c r="T85" s="68">
        <v>308</v>
      </c>
      <c r="U85" s="70">
        <v>283</v>
      </c>
      <c r="V85" s="68"/>
      <c r="W85" s="139"/>
    </row>
    <row r="86" spans="1:23" ht="13.5" customHeight="1" x14ac:dyDescent="0.25">
      <c r="A86" s="65" t="s">
        <v>199</v>
      </c>
      <c r="B86" s="65" t="s">
        <v>200</v>
      </c>
      <c r="C86" s="68">
        <v>1</v>
      </c>
      <c r="D86" s="65" t="s">
        <v>203</v>
      </c>
      <c r="E86" s="68">
        <v>11104</v>
      </c>
      <c r="F86" s="68" t="s">
        <v>160</v>
      </c>
      <c r="G86" s="68"/>
      <c r="H86" s="68"/>
      <c r="I86" s="68"/>
      <c r="J86" s="68"/>
      <c r="K86" s="121"/>
      <c r="L86" s="68">
        <v>25</v>
      </c>
      <c r="M86" s="68"/>
      <c r="N86" s="68"/>
      <c r="O86" s="68">
        <v>30</v>
      </c>
      <c r="P86" s="68"/>
      <c r="Q86" s="68"/>
      <c r="R86" s="68"/>
      <c r="S86" s="68"/>
      <c r="T86" s="68">
        <v>55</v>
      </c>
      <c r="U86" s="70">
        <v>55</v>
      </c>
      <c r="V86" s="68"/>
      <c r="W86" s="139"/>
    </row>
    <row r="87" spans="1:23" ht="13.5" customHeight="1" x14ac:dyDescent="0.25">
      <c r="A87" s="65" t="s">
        <v>199</v>
      </c>
      <c r="B87" s="65" t="s">
        <v>204</v>
      </c>
      <c r="C87" s="68">
        <v>1</v>
      </c>
      <c r="D87" s="65" t="s">
        <v>205</v>
      </c>
      <c r="E87" s="68">
        <v>11272</v>
      </c>
      <c r="F87" s="68" t="s">
        <v>206</v>
      </c>
      <c r="G87" s="68"/>
      <c r="H87" s="68">
        <v>25</v>
      </c>
      <c r="I87" s="68"/>
      <c r="J87" s="68"/>
      <c r="K87" s="121"/>
      <c r="L87" s="68"/>
      <c r="M87" s="68"/>
      <c r="N87" s="68"/>
      <c r="O87" s="68"/>
      <c r="P87" s="68"/>
      <c r="Q87" s="68"/>
      <c r="R87" s="68"/>
      <c r="S87" s="68"/>
      <c r="T87" s="68">
        <v>25</v>
      </c>
      <c r="U87" s="70">
        <v>25</v>
      </c>
      <c r="V87" s="68"/>
      <c r="W87" s="139"/>
    </row>
    <row r="88" spans="1:23" ht="13.5" customHeight="1" x14ac:dyDescent="0.25">
      <c r="A88" s="65" t="s">
        <v>199</v>
      </c>
      <c r="B88" s="65" t="s">
        <v>204</v>
      </c>
      <c r="C88" s="68">
        <v>1</v>
      </c>
      <c r="D88" s="65" t="s">
        <v>207</v>
      </c>
      <c r="E88" s="68">
        <v>11275</v>
      </c>
      <c r="F88" s="68" t="s">
        <v>206</v>
      </c>
      <c r="G88" s="68"/>
      <c r="H88" s="68">
        <v>10</v>
      </c>
      <c r="I88" s="68"/>
      <c r="J88" s="68">
        <v>5</v>
      </c>
      <c r="K88" s="121"/>
      <c r="L88" s="68"/>
      <c r="M88" s="68"/>
      <c r="N88" s="68"/>
      <c r="O88" s="68"/>
      <c r="P88" s="68"/>
      <c r="Q88" s="68"/>
      <c r="R88" s="68"/>
      <c r="S88" s="68"/>
      <c r="T88" s="68">
        <v>15</v>
      </c>
      <c r="U88" s="70">
        <v>15</v>
      </c>
      <c r="V88" s="68"/>
      <c r="W88" s="139"/>
    </row>
    <row r="89" spans="1:23" ht="13.5" customHeight="1" x14ac:dyDescent="0.25">
      <c r="A89" s="65" t="s">
        <v>199</v>
      </c>
      <c r="B89" s="65" t="s">
        <v>204</v>
      </c>
      <c r="C89" s="68">
        <v>1</v>
      </c>
      <c r="D89" s="65" t="s">
        <v>208</v>
      </c>
      <c r="E89" s="68">
        <v>11280</v>
      </c>
      <c r="F89" s="68" t="s">
        <v>206</v>
      </c>
      <c r="G89" s="68"/>
      <c r="H89" s="68">
        <v>18</v>
      </c>
      <c r="I89" s="68"/>
      <c r="J89" s="68"/>
      <c r="K89" s="121"/>
      <c r="L89" s="68"/>
      <c r="M89" s="68"/>
      <c r="N89" s="68"/>
      <c r="O89" s="68"/>
      <c r="P89" s="68"/>
      <c r="Q89" s="68"/>
      <c r="R89" s="68"/>
      <c r="S89" s="68"/>
      <c r="T89" s="68">
        <v>18</v>
      </c>
      <c r="U89" s="70">
        <v>18</v>
      </c>
      <c r="V89" s="68"/>
      <c r="W89" s="139"/>
    </row>
    <row r="90" spans="1:23" ht="13.5" customHeight="1" x14ac:dyDescent="0.25">
      <c r="A90" s="65" t="s">
        <v>199</v>
      </c>
      <c r="B90" s="65" t="s">
        <v>204</v>
      </c>
      <c r="C90" s="68">
        <v>1</v>
      </c>
      <c r="D90" s="65" t="s">
        <v>209</v>
      </c>
      <c r="E90" s="68">
        <v>11289</v>
      </c>
      <c r="F90" s="68" t="s">
        <v>206</v>
      </c>
      <c r="G90" s="68"/>
      <c r="H90" s="68">
        <v>15</v>
      </c>
      <c r="I90" s="68"/>
      <c r="J90" s="68"/>
      <c r="K90" s="121"/>
      <c r="L90" s="68"/>
      <c r="M90" s="68"/>
      <c r="N90" s="68"/>
      <c r="O90" s="68"/>
      <c r="P90" s="68"/>
      <c r="Q90" s="68"/>
      <c r="R90" s="68"/>
      <c r="S90" s="68"/>
      <c r="T90" s="68">
        <v>15</v>
      </c>
      <c r="U90" s="70">
        <v>15</v>
      </c>
      <c r="V90" s="68"/>
      <c r="W90" s="139"/>
    </row>
    <row r="91" spans="1:23" ht="13.5" customHeight="1" x14ac:dyDescent="0.25">
      <c r="A91" s="65" t="s">
        <v>199</v>
      </c>
      <c r="B91" s="65" t="s">
        <v>204</v>
      </c>
      <c r="C91" s="68">
        <v>1</v>
      </c>
      <c r="D91" s="65" t="s">
        <v>210</v>
      </c>
      <c r="E91" s="68">
        <v>11292</v>
      </c>
      <c r="F91" s="68" t="s">
        <v>206</v>
      </c>
      <c r="G91" s="68"/>
      <c r="H91" s="68">
        <v>12</v>
      </c>
      <c r="I91" s="68"/>
      <c r="J91" s="68"/>
      <c r="K91" s="121"/>
      <c r="L91" s="68"/>
      <c r="M91" s="68"/>
      <c r="N91" s="68"/>
      <c r="O91" s="68"/>
      <c r="P91" s="68"/>
      <c r="Q91" s="68"/>
      <c r="R91" s="68"/>
      <c r="S91" s="68"/>
      <c r="T91" s="68">
        <v>12</v>
      </c>
      <c r="U91" s="70">
        <v>12</v>
      </c>
      <c r="V91" s="68"/>
      <c r="W91" s="139"/>
    </row>
    <row r="92" spans="1:23" ht="13.5" customHeight="1" x14ac:dyDescent="0.25">
      <c r="A92" s="65" t="s">
        <v>199</v>
      </c>
      <c r="B92" s="65" t="s">
        <v>204</v>
      </c>
      <c r="C92" s="68">
        <v>1</v>
      </c>
      <c r="D92" s="65" t="s">
        <v>211</v>
      </c>
      <c r="E92" s="68">
        <v>11299</v>
      </c>
      <c r="F92" s="68" t="s">
        <v>206</v>
      </c>
      <c r="G92" s="68"/>
      <c r="H92" s="68">
        <v>8</v>
      </c>
      <c r="I92" s="68"/>
      <c r="J92" s="68">
        <v>20</v>
      </c>
      <c r="K92" s="121"/>
      <c r="L92" s="68"/>
      <c r="M92" s="68"/>
      <c r="N92" s="68"/>
      <c r="O92" s="68"/>
      <c r="P92" s="68">
        <v>1</v>
      </c>
      <c r="Q92" s="68">
        <v>1</v>
      </c>
      <c r="R92" s="68"/>
      <c r="S92" s="68"/>
      <c r="T92" s="68">
        <v>30</v>
      </c>
      <c r="U92" s="70">
        <v>30</v>
      </c>
      <c r="V92" s="68"/>
      <c r="W92" s="139"/>
    </row>
    <row r="93" spans="1:23" ht="13.5" customHeight="1" x14ac:dyDescent="0.25">
      <c r="A93" s="65" t="s">
        <v>199</v>
      </c>
      <c r="B93" s="65" t="s">
        <v>204</v>
      </c>
      <c r="C93" s="68">
        <v>1</v>
      </c>
      <c r="D93" s="65" t="s">
        <v>212</v>
      </c>
      <c r="E93" s="68">
        <v>11316</v>
      </c>
      <c r="F93" s="68" t="s">
        <v>206</v>
      </c>
      <c r="G93" s="68"/>
      <c r="H93" s="68">
        <v>13</v>
      </c>
      <c r="I93" s="68"/>
      <c r="J93" s="68">
        <v>6</v>
      </c>
      <c r="K93" s="121"/>
      <c r="L93" s="68"/>
      <c r="M93" s="68"/>
      <c r="N93" s="68"/>
      <c r="O93" s="68"/>
      <c r="P93" s="68">
        <v>1</v>
      </c>
      <c r="Q93" s="68"/>
      <c r="R93" s="68"/>
      <c r="S93" s="68"/>
      <c r="T93" s="68">
        <v>20</v>
      </c>
      <c r="U93" s="70">
        <v>20</v>
      </c>
      <c r="V93" s="68"/>
      <c r="W93" s="139"/>
    </row>
    <row r="94" spans="1:23" ht="13.5" customHeight="1" x14ac:dyDescent="0.25">
      <c r="A94" s="65" t="s">
        <v>199</v>
      </c>
      <c r="B94" s="65" t="s">
        <v>204</v>
      </c>
      <c r="C94" s="68">
        <v>1</v>
      </c>
      <c r="D94" s="65" t="s">
        <v>213</v>
      </c>
      <c r="E94" s="68">
        <v>11320</v>
      </c>
      <c r="F94" s="68" t="s">
        <v>206</v>
      </c>
      <c r="G94" s="68"/>
      <c r="H94" s="68">
        <v>12</v>
      </c>
      <c r="I94" s="68"/>
      <c r="J94" s="68"/>
      <c r="K94" s="121"/>
      <c r="L94" s="68"/>
      <c r="M94" s="68"/>
      <c r="N94" s="68"/>
      <c r="O94" s="68"/>
      <c r="P94" s="68"/>
      <c r="Q94" s="68"/>
      <c r="R94" s="68"/>
      <c r="S94" s="68"/>
      <c r="T94" s="68">
        <v>12</v>
      </c>
      <c r="U94" s="70">
        <v>12</v>
      </c>
      <c r="V94" s="68"/>
      <c r="W94" s="139"/>
    </row>
    <row r="95" spans="1:23" ht="13.5" customHeight="1" x14ac:dyDescent="0.25">
      <c r="A95" s="65" t="s">
        <v>199</v>
      </c>
      <c r="B95" s="65" t="s">
        <v>204</v>
      </c>
      <c r="C95" s="68">
        <v>1</v>
      </c>
      <c r="D95" s="65" t="s">
        <v>214</v>
      </c>
      <c r="E95" s="68">
        <v>11332</v>
      </c>
      <c r="F95" s="68" t="s">
        <v>206</v>
      </c>
      <c r="G95" s="68"/>
      <c r="H95" s="68">
        <v>15</v>
      </c>
      <c r="I95" s="68"/>
      <c r="J95" s="68"/>
      <c r="K95" s="121"/>
      <c r="L95" s="68"/>
      <c r="M95" s="68"/>
      <c r="N95" s="68"/>
      <c r="O95" s="68"/>
      <c r="P95" s="68"/>
      <c r="Q95" s="68"/>
      <c r="R95" s="68"/>
      <c r="S95" s="68"/>
      <c r="T95" s="68">
        <v>15</v>
      </c>
      <c r="U95" s="70">
        <v>15</v>
      </c>
      <c r="V95" s="68"/>
      <c r="W95" s="139"/>
    </row>
    <row r="96" spans="1:23" ht="13.5" customHeight="1" x14ac:dyDescent="0.25">
      <c r="A96" s="65" t="s">
        <v>199</v>
      </c>
      <c r="B96" s="65" t="s">
        <v>204</v>
      </c>
      <c r="C96" s="68">
        <v>1</v>
      </c>
      <c r="D96" s="65" t="s">
        <v>215</v>
      </c>
      <c r="E96" s="68">
        <v>11354</v>
      </c>
      <c r="F96" s="68" t="s">
        <v>206</v>
      </c>
      <c r="G96" s="68"/>
      <c r="H96" s="68">
        <v>12</v>
      </c>
      <c r="I96" s="68"/>
      <c r="J96" s="68"/>
      <c r="K96" s="121"/>
      <c r="L96" s="68"/>
      <c r="M96" s="68"/>
      <c r="N96" s="68"/>
      <c r="O96" s="68"/>
      <c r="P96" s="68"/>
      <c r="Q96" s="68"/>
      <c r="R96" s="68"/>
      <c r="S96" s="68"/>
      <c r="T96" s="68">
        <v>12</v>
      </c>
      <c r="U96" s="70">
        <v>12</v>
      </c>
      <c r="V96" s="68"/>
      <c r="W96" s="139"/>
    </row>
    <row r="97" spans="1:23" ht="13.5" customHeight="1" x14ac:dyDescent="0.25">
      <c r="A97" s="65" t="s">
        <v>199</v>
      </c>
      <c r="B97" s="65" t="s">
        <v>204</v>
      </c>
      <c r="C97" s="68">
        <v>1</v>
      </c>
      <c r="D97" s="65" t="s">
        <v>216</v>
      </c>
      <c r="E97" s="68">
        <v>11243</v>
      </c>
      <c r="F97" s="68" t="s">
        <v>206</v>
      </c>
      <c r="G97" s="68"/>
      <c r="H97" s="68">
        <v>46</v>
      </c>
      <c r="I97" s="68"/>
      <c r="J97" s="68"/>
      <c r="K97" s="121"/>
      <c r="L97" s="68"/>
      <c r="M97" s="68"/>
      <c r="N97" s="68"/>
      <c r="O97" s="68"/>
      <c r="P97" s="68">
        <v>5</v>
      </c>
      <c r="Q97" s="68">
        <v>5</v>
      </c>
      <c r="R97" s="68">
        <v>1</v>
      </c>
      <c r="S97" s="68"/>
      <c r="T97" s="68">
        <v>57</v>
      </c>
      <c r="U97" s="70">
        <v>57</v>
      </c>
      <c r="V97" s="68"/>
      <c r="W97" s="139"/>
    </row>
    <row r="98" spans="1:23" ht="13.5" customHeight="1" x14ac:dyDescent="0.25">
      <c r="A98" s="65" t="s">
        <v>199</v>
      </c>
      <c r="B98" s="65" t="s">
        <v>204</v>
      </c>
      <c r="C98" s="68">
        <v>1</v>
      </c>
      <c r="D98" s="65" t="s">
        <v>217</v>
      </c>
      <c r="E98" s="68">
        <v>11251</v>
      </c>
      <c r="F98" s="68" t="s">
        <v>206</v>
      </c>
      <c r="G98" s="68"/>
      <c r="H98" s="68">
        <v>63</v>
      </c>
      <c r="I98" s="68"/>
      <c r="J98" s="68"/>
      <c r="K98" s="121"/>
      <c r="L98" s="68"/>
      <c r="M98" s="68"/>
      <c r="N98" s="68"/>
      <c r="O98" s="68">
        <v>48</v>
      </c>
      <c r="P98" s="68">
        <v>4</v>
      </c>
      <c r="Q98" s="68">
        <v>4</v>
      </c>
      <c r="R98" s="68">
        <v>1</v>
      </c>
      <c r="S98" s="68"/>
      <c r="T98" s="68">
        <v>120</v>
      </c>
      <c r="U98" s="70">
        <v>120</v>
      </c>
      <c r="V98" s="68"/>
      <c r="W98" s="139"/>
    </row>
    <row r="99" spans="1:23" ht="13.5" customHeight="1" x14ac:dyDescent="0.25">
      <c r="A99" s="65" t="s">
        <v>199</v>
      </c>
      <c r="B99" s="65" t="s">
        <v>204</v>
      </c>
      <c r="C99" s="68">
        <v>1</v>
      </c>
      <c r="D99" s="65" t="s">
        <v>218</v>
      </c>
      <c r="E99" s="68">
        <v>11252</v>
      </c>
      <c r="F99" s="68" t="s">
        <v>206</v>
      </c>
      <c r="G99" s="68"/>
      <c r="H99" s="68">
        <v>68</v>
      </c>
      <c r="I99" s="68"/>
      <c r="J99" s="68"/>
      <c r="K99" s="121"/>
      <c r="L99" s="68"/>
      <c r="M99" s="68"/>
      <c r="N99" s="68"/>
      <c r="O99" s="68"/>
      <c r="P99" s="68">
        <v>1</v>
      </c>
      <c r="Q99" s="68">
        <v>2</v>
      </c>
      <c r="R99" s="68">
        <v>1</v>
      </c>
      <c r="S99" s="68">
        <v>37</v>
      </c>
      <c r="T99" s="68">
        <v>109</v>
      </c>
      <c r="U99" s="70">
        <v>109</v>
      </c>
      <c r="V99" s="68"/>
      <c r="W99" s="139"/>
    </row>
    <row r="100" spans="1:23" ht="13.5" customHeight="1" x14ac:dyDescent="0.25">
      <c r="A100" s="65" t="s">
        <v>199</v>
      </c>
      <c r="B100" s="65" t="s">
        <v>204</v>
      </c>
      <c r="C100" s="68">
        <v>1</v>
      </c>
      <c r="D100" s="65" t="s">
        <v>219</v>
      </c>
      <c r="E100" s="68">
        <v>11260</v>
      </c>
      <c r="F100" s="68" t="s">
        <v>206</v>
      </c>
      <c r="G100" s="68"/>
      <c r="H100" s="68">
        <v>64</v>
      </c>
      <c r="I100" s="68"/>
      <c r="J100" s="68"/>
      <c r="K100" s="121"/>
      <c r="L100" s="68">
        <v>82</v>
      </c>
      <c r="M100" s="68">
        <v>16</v>
      </c>
      <c r="N100" s="68"/>
      <c r="O100" s="68">
        <v>13</v>
      </c>
      <c r="P100" s="68">
        <v>4</v>
      </c>
      <c r="Q100" s="68">
        <v>6</v>
      </c>
      <c r="R100" s="68">
        <v>8</v>
      </c>
      <c r="S100" s="68">
        <v>13</v>
      </c>
      <c r="T100" s="68">
        <v>206</v>
      </c>
      <c r="U100" s="70">
        <v>206</v>
      </c>
      <c r="V100" s="68"/>
      <c r="W100" s="139"/>
    </row>
    <row r="101" spans="1:23" ht="13.5" customHeight="1" x14ac:dyDescent="0.25">
      <c r="A101" s="65" t="s">
        <v>199</v>
      </c>
      <c r="B101" s="65" t="s">
        <v>204</v>
      </c>
      <c r="C101" s="68">
        <v>1</v>
      </c>
      <c r="D101" s="65" t="s">
        <v>220</v>
      </c>
      <c r="E101" s="68">
        <v>11261</v>
      </c>
      <c r="F101" s="68" t="s">
        <v>206</v>
      </c>
      <c r="G101" s="68">
        <v>287</v>
      </c>
      <c r="H101" s="68">
        <v>18</v>
      </c>
      <c r="I101" s="68"/>
      <c r="J101" s="68"/>
      <c r="K101" s="121"/>
      <c r="L101" s="68"/>
      <c r="M101" s="68"/>
      <c r="N101" s="68"/>
      <c r="O101" s="68"/>
      <c r="P101" s="68">
        <v>3</v>
      </c>
      <c r="Q101" s="68">
        <v>3</v>
      </c>
      <c r="R101" s="68">
        <v>2</v>
      </c>
      <c r="S101" s="68">
        <v>28</v>
      </c>
      <c r="T101" s="68">
        <v>341</v>
      </c>
      <c r="U101" s="70">
        <v>341</v>
      </c>
      <c r="V101" s="68"/>
      <c r="W101" s="139"/>
    </row>
    <row r="102" spans="1:23" ht="13.5" customHeight="1" x14ac:dyDescent="0.25">
      <c r="A102" s="65" t="s">
        <v>199</v>
      </c>
      <c r="B102" s="65" t="s">
        <v>204</v>
      </c>
      <c r="C102" s="68">
        <v>1</v>
      </c>
      <c r="D102" s="65" t="s">
        <v>221</v>
      </c>
      <c r="E102" s="68">
        <v>11259</v>
      </c>
      <c r="F102" s="68" t="s">
        <v>206</v>
      </c>
      <c r="G102" s="68"/>
      <c r="H102" s="68">
        <v>21</v>
      </c>
      <c r="I102" s="68"/>
      <c r="J102" s="68">
        <v>57</v>
      </c>
      <c r="K102" s="121">
        <v>12</v>
      </c>
      <c r="L102" s="68">
        <v>10</v>
      </c>
      <c r="M102" s="68"/>
      <c r="N102" s="68"/>
      <c r="O102" s="68"/>
      <c r="P102" s="68">
        <v>3</v>
      </c>
      <c r="Q102" s="68">
        <v>3</v>
      </c>
      <c r="R102" s="68">
        <v>5</v>
      </c>
      <c r="S102" s="68">
        <v>37</v>
      </c>
      <c r="T102" s="68">
        <v>148</v>
      </c>
      <c r="U102" s="70">
        <v>136</v>
      </c>
      <c r="V102" s="68"/>
      <c r="W102" s="139"/>
    </row>
    <row r="103" spans="1:23" ht="13.5" customHeight="1" x14ac:dyDescent="0.25">
      <c r="A103" s="65" t="s">
        <v>199</v>
      </c>
      <c r="B103" s="65" t="s">
        <v>204</v>
      </c>
      <c r="C103" s="68">
        <v>1</v>
      </c>
      <c r="D103" s="65" t="s">
        <v>222</v>
      </c>
      <c r="E103" s="68">
        <v>11254</v>
      </c>
      <c r="F103" s="68" t="s">
        <v>206</v>
      </c>
      <c r="G103" s="68"/>
      <c r="H103" s="68">
        <v>37</v>
      </c>
      <c r="I103" s="68"/>
      <c r="J103" s="68"/>
      <c r="K103" s="121"/>
      <c r="L103" s="68"/>
      <c r="M103" s="68"/>
      <c r="N103" s="68"/>
      <c r="O103" s="68"/>
      <c r="P103" s="68">
        <v>2</v>
      </c>
      <c r="Q103" s="68">
        <v>2</v>
      </c>
      <c r="R103" s="68">
        <v>1</v>
      </c>
      <c r="S103" s="68"/>
      <c r="T103" s="68">
        <v>42</v>
      </c>
      <c r="U103" s="70">
        <v>42</v>
      </c>
      <c r="V103" s="68"/>
      <c r="W103" s="139"/>
    </row>
    <row r="104" spans="1:23" ht="13.5" customHeight="1" x14ac:dyDescent="0.25">
      <c r="A104" s="65" t="s">
        <v>199</v>
      </c>
      <c r="B104" s="65" t="s">
        <v>204</v>
      </c>
      <c r="C104" s="68">
        <v>1</v>
      </c>
      <c r="D104" s="65" t="s">
        <v>223</v>
      </c>
      <c r="E104" s="68">
        <v>11250</v>
      </c>
      <c r="F104" s="68" t="s">
        <v>206</v>
      </c>
      <c r="G104" s="68"/>
      <c r="H104" s="68">
        <v>93</v>
      </c>
      <c r="I104" s="68"/>
      <c r="J104" s="68">
        <v>63</v>
      </c>
      <c r="K104" s="121"/>
      <c r="L104" s="68"/>
      <c r="M104" s="68"/>
      <c r="N104" s="68"/>
      <c r="O104" s="68"/>
      <c r="P104" s="68"/>
      <c r="Q104" s="68">
        <v>3</v>
      </c>
      <c r="R104" s="68">
        <v>1</v>
      </c>
      <c r="S104" s="68">
        <v>18</v>
      </c>
      <c r="T104" s="68">
        <v>178</v>
      </c>
      <c r="U104" s="70">
        <v>178</v>
      </c>
      <c r="V104" s="68"/>
      <c r="W104" s="139"/>
    </row>
    <row r="105" spans="1:23" ht="13.5" customHeight="1" x14ac:dyDescent="0.25">
      <c r="A105" s="65" t="s">
        <v>199</v>
      </c>
      <c r="B105" s="65" t="s">
        <v>204</v>
      </c>
      <c r="C105" s="68">
        <v>1</v>
      </c>
      <c r="D105" s="65" t="s">
        <v>224</v>
      </c>
      <c r="E105" s="68">
        <v>11257</v>
      </c>
      <c r="F105" s="68" t="s">
        <v>206</v>
      </c>
      <c r="G105" s="68"/>
      <c r="H105" s="68">
        <v>6</v>
      </c>
      <c r="I105" s="68"/>
      <c r="J105" s="68">
        <v>42</v>
      </c>
      <c r="K105" s="121"/>
      <c r="L105" s="68"/>
      <c r="M105" s="68"/>
      <c r="N105" s="68"/>
      <c r="O105" s="68"/>
      <c r="P105" s="68">
        <v>4</v>
      </c>
      <c r="Q105" s="68">
        <v>2</v>
      </c>
      <c r="R105" s="68">
        <v>1</v>
      </c>
      <c r="S105" s="68"/>
      <c r="T105" s="68">
        <v>55</v>
      </c>
      <c r="U105" s="70">
        <v>55</v>
      </c>
      <c r="V105" s="68"/>
      <c r="W105" s="139"/>
    </row>
    <row r="106" spans="1:23" ht="13.5" customHeight="1" x14ac:dyDescent="0.25">
      <c r="A106" s="65" t="s">
        <v>199</v>
      </c>
      <c r="B106" s="65" t="s">
        <v>204</v>
      </c>
      <c r="C106" s="68">
        <v>1</v>
      </c>
      <c r="D106" s="65" t="s">
        <v>225</v>
      </c>
      <c r="E106" s="68">
        <v>32959</v>
      </c>
      <c r="F106" s="68" t="s">
        <v>206</v>
      </c>
      <c r="G106" s="68"/>
      <c r="H106" s="68"/>
      <c r="I106" s="68"/>
      <c r="J106" s="68"/>
      <c r="K106" s="121"/>
      <c r="L106" s="68"/>
      <c r="M106" s="68"/>
      <c r="N106" s="68">
        <v>25</v>
      </c>
      <c r="O106" s="68"/>
      <c r="P106" s="68"/>
      <c r="Q106" s="68">
        <v>2</v>
      </c>
      <c r="R106" s="68"/>
      <c r="S106" s="68"/>
      <c r="T106" s="68">
        <v>27</v>
      </c>
      <c r="U106" s="70">
        <v>27</v>
      </c>
      <c r="V106" s="68"/>
      <c r="W106" s="139"/>
    </row>
    <row r="107" spans="1:23" ht="13.5" customHeight="1" x14ac:dyDescent="0.25">
      <c r="A107" s="65" t="s">
        <v>199</v>
      </c>
      <c r="B107" s="65" t="s">
        <v>226</v>
      </c>
      <c r="C107" s="68">
        <v>1</v>
      </c>
      <c r="D107" s="65" t="s">
        <v>227</v>
      </c>
      <c r="E107" s="68">
        <v>11537</v>
      </c>
      <c r="F107" s="68" t="s">
        <v>228</v>
      </c>
      <c r="G107" s="68"/>
      <c r="H107" s="68">
        <v>12</v>
      </c>
      <c r="I107" s="68"/>
      <c r="J107" s="68"/>
      <c r="K107" s="121"/>
      <c r="L107" s="68"/>
      <c r="M107" s="68"/>
      <c r="N107" s="68"/>
      <c r="O107" s="68"/>
      <c r="P107" s="68">
        <v>1</v>
      </c>
      <c r="Q107" s="68"/>
      <c r="R107" s="68"/>
      <c r="S107" s="68"/>
      <c r="T107" s="68">
        <v>13</v>
      </c>
      <c r="U107" s="70">
        <v>13</v>
      </c>
      <c r="V107" s="68"/>
      <c r="W107" s="139"/>
    </row>
    <row r="108" spans="1:23" ht="13.5" customHeight="1" x14ac:dyDescent="0.25">
      <c r="A108" s="65" t="s">
        <v>199</v>
      </c>
      <c r="B108" s="65" t="s">
        <v>226</v>
      </c>
      <c r="C108" s="68">
        <v>1</v>
      </c>
      <c r="D108" s="65" t="s">
        <v>229</v>
      </c>
      <c r="E108" s="68">
        <v>11509</v>
      </c>
      <c r="F108" s="68" t="s">
        <v>228</v>
      </c>
      <c r="G108" s="68"/>
      <c r="H108" s="68">
        <v>11</v>
      </c>
      <c r="I108" s="68"/>
      <c r="J108" s="68"/>
      <c r="K108" s="121"/>
      <c r="L108" s="68"/>
      <c r="M108" s="68"/>
      <c r="N108" s="68"/>
      <c r="O108" s="68"/>
      <c r="P108" s="68">
        <v>1</v>
      </c>
      <c r="Q108" s="68"/>
      <c r="R108" s="68"/>
      <c r="S108" s="68"/>
      <c r="T108" s="68">
        <v>12</v>
      </c>
      <c r="U108" s="70">
        <v>12</v>
      </c>
      <c r="V108" s="68"/>
      <c r="W108" s="139"/>
    </row>
    <row r="109" spans="1:23" ht="13.5" customHeight="1" x14ac:dyDescent="0.25">
      <c r="A109" s="65" t="s">
        <v>199</v>
      </c>
      <c r="B109" s="65" t="s">
        <v>226</v>
      </c>
      <c r="C109" s="68">
        <v>1</v>
      </c>
      <c r="D109" s="65" t="s">
        <v>230</v>
      </c>
      <c r="E109" s="68">
        <v>11498</v>
      </c>
      <c r="F109" s="68" t="s">
        <v>228</v>
      </c>
      <c r="G109" s="68">
        <v>50</v>
      </c>
      <c r="H109" s="68">
        <v>47</v>
      </c>
      <c r="I109" s="68"/>
      <c r="J109" s="68">
        <v>49</v>
      </c>
      <c r="K109" s="121">
        <v>9</v>
      </c>
      <c r="L109" s="68">
        <v>6</v>
      </c>
      <c r="M109" s="68">
        <v>12</v>
      </c>
      <c r="N109" s="68"/>
      <c r="O109" s="68">
        <v>33</v>
      </c>
      <c r="P109" s="68">
        <v>10</v>
      </c>
      <c r="Q109" s="68">
        <v>2</v>
      </c>
      <c r="R109" s="68">
        <v>7</v>
      </c>
      <c r="S109" s="68">
        <v>40</v>
      </c>
      <c r="T109" s="68">
        <v>265</v>
      </c>
      <c r="U109" s="70">
        <v>256</v>
      </c>
      <c r="V109" s="68"/>
      <c r="W109" s="139"/>
    </row>
    <row r="110" spans="1:23" ht="13.5" customHeight="1" x14ac:dyDescent="0.25">
      <c r="A110" s="65" t="s">
        <v>199</v>
      </c>
      <c r="B110" s="65" t="s">
        <v>226</v>
      </c>
      <c r="C110" s="68">
        <v>1</v>
      </c>
      <c r="D110" s="65" t="s">
        <v>231</v>
      </c>
      <c r="E110" s="68">
        <v>11501</v>
      </c>
      <c r="F110" s="68" t="s">
        <v>228</v>
      </c>
      <c r="G110" s="68"/>
      <c r="H110" s="68">
        <v>19</v>
      </c>
      <c r="I110" s="68"/>
      <c r="J110" s="68"/>
      <c r="K110" s="121"/>
      <c r="L110" s="68"/>
      <c r="M110" s="68"/>
      <c r="N110" s="68"/>
      <c r="O110" s="68"/>
      <c r="P110" s="68">
        <v>2</v>
      </c>
      <c r="Q110" s="68"/>
      <c r="R110" s="68"/>
      <c r="S110" s="68"/>
      <c r="T110" s="68">
        <v>21</v>
      </c>
      <c r="U110" s="70">
        <v>21</v>
      </c>
      <c r="V110" s="68"/>
      <c r="W110" s="139"/>
    </row>
    <row r="111" spans="1:23" ht="13.5" customHeight="1" x14ac:dyDescent="0.25">
      <c r="A111" s="65" t="s">
        <v>199</v>
      </c>
      <c r="B111" s="65" t="s">
        <v>226</v>
      </c>
      <c r="C111" s="68">
        <v>1</v>
      </c>
      <c r="D111" s="65" t="s">
        <v>232</v>
      </c>
      <c r="E111" s="68">
        <v>11517</v>
      </c>
      <c r="F111" s="68" t="s">
        <v>228</v>
      </c>
      <c r="G111" s="68"/>
      <c r="H111" s="68">
        <v>13</v>
      </c>
      <c r="I111" s="68"/>
      <c r="J111" s="68"/>
      <c r="K111" s="121"/>
      <c r="L111" s="68"/>
      <c r="M111" s="68"/>
      <c r="N111" s="68"/>
      <c r="O111" s="68"/>
      <c r="P111" s="68">
        <v>1</v>
      </c>
      <c r="Q111" s="68"/>
      <c r="R111" s="68"/>
      <c r="S111" s="68"/>
      <c r="T111" s="68">
        <v>14</v>
      </c>
      <c r="U111" s="70">
        <v>14</v>
      </c>
      <c r="V111" s="68"/>
      <c r="W111" s="139"/>
    </row>
    <row r="112" spans="1:23" ht="13.5" customHeight="1" x14ac:dyDescent="0.25">
      <c r="A112" s="65" t="s">
        <v>199</v>
      </c>
      <c r="B112" s="65" t="s">
        <v>226</v>
      </c>
      <c r="C112" s="68">
        <v>1</v>
      </c>
      <c r="D112" s="65" t="s">
        <v>233</v>
      </c>
      <c r="E112" s="68">
        <v>11529</v>
      </c>
      <c r="F112" s="68" t="s">
        <v>228</v>
      </c>
      <c r="G112" s="68"/>
      <c r="H112" s="68">
        <v>14</v>
      </c>
      <c r="I112" s="68"/>
      <c r="J112" s="68"/>
      <c r="K112" s="121"/>
      <c r="L112" s="68"/>
      <c r="M112" s="68"/>
      <c r="N112" s="68"/>
      <c r="O112" s="68"/>
      <c r="P112" s="68">
        <v>1</v>
      </c>
      <c r="Q112" s="68"/>
      <c r="R112" s="68"/>
      <c r="S112" s="68"/>
      <c r="T112" s="68">
        <v>15</v>
      </c>
      <c r="U112" s="70">
        <v>15</v>
      </c>
      <c r="V112" s="68"/>
      <c r="W112" s="139"/>
    </row>
    <row r="113" spans="1:23" ht="13.5" customHeight="1" x14ac:dyDescent="0.25">
      <c r="A113" s="65" t="s">
        <v>199</v>
      </c>
      <c r="B113" s="65" t="s">
        <v>234</v>
      </c>
      <c r="C113" s="68">
        <v>1</v>
      </c>
      <c r="D113" s="65" t="s">
        <v>235</v>
      </c>
      <c r="E113" s="68">
        <v>11018</v>
      </c>
      <c r="F113" s="68" t="s">
        <v>236</v>
      </c>
      <c r="G113" s="68">
        <v>55</v>
      </c>
      <c r="H113" s="68">
        <v>161</v>
      </c>
      <c r="I113" s="68"/>
      <c r="J113" s="68">
        <v>65</v>
      </c>
      <c r="K113" s="121"/>
      <c r="L113" s="68"/>
      <c r="M113" s="68"/>
      <c r="N113" s="68"/>
      <c r="O113" s="68"/>
      <c r="P113" s="68"/>
      <c r="Q113" s="68"/>
      <c r="R113" s="68"/>
      <c r="S113" s="68">
        <v>5</v>
      </c>
      <c r="T113" s="68">
        <v>286</v>
      </c>
      <c r="U113" s="70">
        <v>286</v>
      </c>
      <c r="V113" s="68" t="s">
        <v>33</v>
      </c>
      <c r="W113" s="139"/>
    </row>
    <row r="114" spans="1:23" ht="13.5" customHeight="1" x14ac:dyDescent="0.25">
      <c r="A114" s="65" t="s">
        <v>199</v>
      </c>
      <c r="B114" s="65" t="s">
        <v>234</v>
      </c>
      <c r="C114" s="68">
        <v>1</v>
      </c>
      <c r="D114" s="65" t="s">
        <v>237</v>
      </c>
      <c r="E114" s="68">
        <v>11019</v>
      </c>
      <c r="F114" s="68" t="s">
        <v>236</v>
      </c>
      <c r="G114" s="68"/>
      <c r="H114" s="68"/>
      <c r="I114" s="68"/>
      <c r="J114" s="68"/>
      <c r="K114" s="121">
        <v>6</v>
      </c>
      <c r="L114" s="68">
        <v>14</v>
      </c>
      <c r="M114" s="68"/>
      <c r="N114" s="68"/>
      <c r="O114" s="68"/>
      <c r="P114" s="68"/>
      <c r="Q114" s="68"/>
      <c r="R114" s="68"/>
      <c r="S114" s="68"/>
      <c r="T114" s="68">
        <v>20</v>
      </c>
      <c r="U114" s="70">
        <v>14</v>
      </c>
      <c r="V114" s="68" t="s">
        <v>33</v>
      </c>
      <c r="W114" s="139"/>
    </row>
    <row r="115" spans="1:23" ht="13.5" customHeight="1" x14ac:dyDescent="0.25">
      <c r="A115" s="65" t="s">
        <v>199</v>
      </c>
      <c r="B115" s="65" t="s">
        <v>238</v>
      </c>
      <c r="C115" s="68">
        <v>1</v>
      </c>
      <c r="D115" s="65" t="s">
        <v>239</v>
      </c>
      <c r="E115" s="68">
        <v>11185</v>
      </c>
      <c r="F115" s="68" t="s">
        <v>240</v>
      </c>
      <c r="G115" s="68"/>
      <c r="H115" s="68"/>
      <c r="I115" s="68"/>
      <c r="J115" s="68">
        <v>25</v>
      </c>
      <c r="K115" s="121"/>
      <c r="L115" s="68"/>
      <c r="M115" s="68"/>
      <c r="N115" s="68"/>
      <c r="O115" s="68"/>
      <c r="P115" s="68"/>
      <c r="Q115" s="68"/>
      <c r="R115" s="68"/>
      <c r="S115" s="68"/>
      <c r="T115" s="68">
        <v>25</v>
      </c>
      <c r="U115" s="70">
        <v>25</v>
      </c>
      <c r="V115" s="68"/>
      <c r="W115" s="139"/>
    </row>
    <row r="116" spans="1:23" ht="13.5" customHeight="1" x14ac:dyDescent="0.25">
      <c r="A116" s="65" t="s">
        <v>199</v>
      </c>
      <c r="B116" s="65" t="s">
        <v>238</v>
      </c>
      <c r="C116" s="68">
        <v>1</v>
      </c>
      <c r="D116" s="65" t="s">
        <v>241</v>
      </c>
      <c r="E116" s="68">
        <v>11184</v>
      </c>
      <c r="F116" s="68" t="s">
        <v>167</v>
      </c>
      <c r="G116" s="68">
        <v>11</v>
      </c>
      <c r="H116" s="68">
        <v>36</v>
      </c>
      <c r="I116" s="68"/>
      <c r="J116" s="68"/>
      <c r="K116" s="121">
        <v>12</v>
      </c>
      <c r="L116" s="68"/>
      <c r="M116" s="68"/>
      <c r="N116" s="68"/>
      <c r="O116" s="68">
        <v>37</v>
      </c>
      <c r="P116" s="68"/>
      <c r="Q116" s="68"/>
      <c r="R116" s="68"/>
      <c r="S116" s="68"/>
      <c r="T116" s="68">
        <v>96</v>
      </c>
      <c r="U116" s="70">
        <v>84</v>
      </c>
      <c r="V116" s="68"/>
      <c r="W116" s="139"/>
    </row>
    <row r="117" spans="1:23" ht="13.5" customHeight="1" x14ac:dyDescent="0.25">
      <c r="A117" s="65" t="s">
        <v>199</v>
      </c>
      <c r="B117" s="65" t="s">
        <v>238</v>
      </c>
      <c r="C117" s="68">
        <v>1</v>
      </c>
      <c r="D117" s="65" t="s">
        <v>242</v>
      </c>
      <c r="E117" s="68">
        <v>11187</v>
      </c>
      <c r="F117" s="68" t="s">
        <v>243</v>
      </c>
      <c r="G117" s="68">
        <v>8</v>
      </c>
      <c r="H117" s="68">
        <v>14</v>
      </c>
      <c r="I117" s="68"/>
      <c r="J117" s="68"/>
      <c r="K117" s="121"/>
      <c r="L117" s="68"/>
      <c r="M117" s="68"/>
      <c r="N117" s="68"/>
      <c r="O117" s="68"/>
      <c r="P117" s="68"/>
      <c r="Q117" s="68"/>
      <c r="R117" s="68"/>
      <c r="S117" s="68"/>
      <c r="T117" s="68">
        <v>22</v>
      </c>
      <c r="U117" s="70">
        <v>22</v>
      </c>
      <c r="V117" s="68"/>
      <c r="W117" s="139"/>
    </row>
    <row r="118" spans="1:23" ht="13.5" customHeight="1" x14ac:dyDescent="0.25">
      <c r="A118" s="65" t="s">
        <v>199</v>
      </c>
      <c r="B118" s="65" t="s">
        <v>238</v>
      </c>
      <c r="C118" s="68">
        <v>1</v>
      </c>
      <c r="D118" s="65" t="s">
        <v>244</v>
      </c>
      <c r="E118" s="68">
        <v>11199</v>
      </c>
      <c r="F118" s="68" t="s">
        <v>243</v>
      </c>
      <c r="G118" s="68">
        <v>6</v>
      </c>
      <c r="H118" s="68">
        <v>13</v>
      </c>
      <c r="I118" s="68"/>
      <c r="J118" s="68"/>
      <c r="K118" s="121"/>
      <c r="L118" s="68"/>
      <c r="M118" s="68"/>
      <c r="N118" s="68"/>
      <c r="O118" s="68"/>
      <c r="P118" s="68"/>
      <c r="Q118" s="68"/>
      <c r="R118" s="68"/>
      <c r="S118" s="68"/>
      <c r="T118" s="68">
        <v>19</v>
      </c>
      <c r="U118" s="70">
        <v>19</v>
      </c>
      <c r="V118" s="68"/>
      <c r="W118" s="139"/>
    </row>
    <row r="119" spans="1:23" ht="13.5" customHeight="1" x14ac:dyDescent="0.25">
      <c r="A119" s="65" t="s">
        <v>199</v>
      </c>
      <c r="B119" s="65" t="s">
        <v>238</v>
      </c>
      <c r="C119" s="68">
        <v>1</v>
      </c>
      <c r="D119" s="65" t="s">
        <v>245</v>
      </c>
      <c r="E119" s="68">
        <v>11189</v>
      </c>
      <c r="F119" s="68" t="s">
        <v>243</v>
      </c>
      <c r="G119" s="68">
        <v>9</v>
      </c>
      <c r="H119" s="68">
        <v>17</v>
      </c>
      <c r="I119" s="68"/>
      <c r="J119" s="68"/>
      <c r="K119" s="121"/>
      <c r="L119" s="68">
        <v>4</v>
      </c>
      <c r="M119" s="68"/>
      <c r="N119" s="68"/>
      <c r="O119" s="68"/>
      <c r="P119" s="68"/>
      <c r="Q119" s="68"/>
      <c r="R119" s="68"/>
      <c r="S119" s="68"/>
      <c r="T119" s="68">
        <v>30</v>
      </c>
      <c r="U119" s="70">
        <v>30</v>
      </c>
      <c r="V119" s="68"/>
      <c r="W119" s="139"/>
    </row>
    <row r="120" spans="1:23" ht="13.5" customHeight="1" x14ac:dyDescent="0.25">
      <c r="A120" s="65" t="s">
        <v>199</v>
      </c>
      <c r="B120" s="65" t="s">
        <v>238</v>
      </c>
      <c r="C120" s="68">
        <v>1</v>
      </c>
      <c r="D120" s="65" t="s">
        <v>246</v>
      </c>
      <c r="E120" s="68">
        <v>11207</v>
      </c>
      <c r="F120" s="68" t="s">
        <v>247</v>
      </c>
      <c r="G120" s="68">
        <v>7</v>
      </c>
      <c r="H120" s="68">
        <v>23</v>
      </c>
      <c r="I120" s="68"/>
      <c r="J120" s="68"/>
      <c r="K120" s="121"/>
      <c r="L120" s="68"/>
      <c r="M120" s="68"/>
      <c r="N120" s="68"/>
      <c r="O120" s="68"/>
      <c r="P120" s="68"/>
      <c r="Q120" s="68"/>
      <c r="R120" s="68"/>
      <c r="S120" s="68"/>
      <c r="T120" s="68">
        <v>30</v>
      </c>
      <c r="U120" s="70">
        <v>30</v>
      </c>
      <c r="V120" s="68"/>
      <c r="W120" s="139"/>
    </row>
    <row r="121" spans="1:23" ht="13.5" customHeight="1" x14ac:dyDescent="0.25">
      <c r="A121" s="65" t="s">
        <v>199</v>
      </c>
      <c r="B121" s="65" t="s">
        <v>238</v>
      </c>
      <c r="C121" s="68">
        <v>1</v>
      </c>
      <c r="D121" s="65" t="s">
        <v>248</v>
      </c>
      <c r="E121" s="68">
        <v>11212</v>
      </c>
      <c r="F121" s="68" t="s">
        <v>83</v>
      </c>
      <c r="G121" s="68">
        <v>6</v>
      </c>
      <c r="H121" s="68">
        <v>19</v>
      </c>
      <c r="I121" s="68"/>
      <c r="J121" s="68"/>
      <c r="K121" s="121"/>
      <c r="L121" s="68"/>
      <c r="M121" s="68"/>
      <c r="N121" s="68"/>
      <c r="O121" s="68"/>
      <c r="P121" s="68"/>
      <c r="Q121" s="68"/>
      <c r="R121" s="68"/>
      <c r="S121" s="68"/>
      <c r="T121" s="68">
        <v>25</v>
      </c>
      <c r="U121" s="70">
        <v>25</v>
      </c>
      <c r="V121" s="68"/>
      <c r="W121" s="139"/>
    </row>
    <row r="122" spans="1:23" ht="13.5" customHeight="1" x14ac:dyDescent="0.25">
      <c r="A122" s="65" t="s">
        <v>199</v>
      </c>
      <c r="B122" s="65" t="s">
        <v>249</v>
      </c>
      <c r="C122" s="68">
        <v>1</v>
      </c>
      <c r="D122" s="65" t="s">
        <v>250</v>
      </c>
      <c r="E122" s="68">
        <v>15337</v>
      </c>
      <c r="F122" s="68" t="s">
        <v>206</v>
      </c>
      <c r="G122" s="68">
        <v>2</v>
      </c>
      <c r="H122" s="68">
        <v>6</v>
      </c>
      <c r="I122" s="68"/>
      <c r="J122" s="68">
        <v>8</v>
      </c>
      <c r="K122" s="121">
        <v>9</v>
      </c>
      <c r="L122" s="68">
        <v>5</v>
      </c>
      <c r="M122" s="68"/>
      <c r="N122" s="68"/>
      <c r="O122" s="68">
        <v>18</v>
      </c>
      <c r="P122" s="68">
        <v>2</v>
      </c>
      <c r="Q122" s="68">
        <v>1</v>
      </c>
      <c r="R122" s="68">
        <v>7</v>
      </c>
      <c r="S122" s="68"/>
      <c r="T122" s="68">
        <v>58</v>
      </c>
      <c r="U122" s="70">
        <v>49</v>
      </c>
      <c r="V122" s="68"/>
      <c r="W122" s="139"/>
    </row>
    <row r="123" spans="1:23" ht="13.5" customHeight="1" x14ac:dyDescent="0.25">
      <c r="A123" s="65" t="s">
        <v>199</v>
      </c>
      <c r="B123" s="65" t="s">
        <v>249</v>
      </c>
      <c r="C123" s="68">
        <v>1</v>
      </c>
      <c r="D123" s="65" t="s">
        <v>251</v>
      </c>
      <c r="E123" s="68">
        <v>15342</v>
      </c>
      <c r="F123" s="68" t="s">
        <v>206</v>
      </c>
      <c r="G123" s="68">
        <v>8</v>
      </c>
      <c r="H123" s="68">
        <v>14</v>
      </c>
      <c r="I123" s="68"/>
      <c r="J123" s="68"/>
      <c r="K123" s="121"/>
      <c r="L123" s="68"/>
      <c r="M123" s="68"/>
      <c r="N123" s="68"/>
      <c r="O123" s="68"/>
      <c r="P123" s="68">
        <v>1</v>
      </c>
      <c r="Q123" s="68"/>
      <c r="R123" s="68">
        <v>1</v>
      </c>
      <c r="S123" s="68"/>
      <c r="T123" s="68">
        <v>24</v>
      </c>
      <c r="U123" s="70">
        <v>24</v>
      </c>
      <c r="V123" s="68"/>
      <c r="W123" s="139"/>
    </row>
    <row r="124" spans="1:23" ht="13.5" customHeight="1" x14ac:dyDescent="0.25">
      <c r="A124" s="65" t="s">
        <v>199</v>
      </c>
      <c r="B124" s="65" t="s">
        <v>249</v>
      </c>
      <c r="C124" s="68">
        <v>1</v>
      </c>
      <c r="D124" s="65" t="s">
        <v>252</v>
      </c>
      <c r="E124" s="68">
        <v>15686</v>
      </c>
      <c r="F124" s="68" t="s">
        <v>206</v>
      </c>
      <c r="G124" s="68">
        <v>4</v>
      </c>
      <c r="H124" s="68">
        <v>10</v>
      </c>
      <c r="I124" s="68"/>
      <c r="J124" s="68"/>
      <c r="K124" s="121"/>
      <c r="L124" s="68"/>
      <c r="M124" s="68"/>
      <c r="N124" s="68"/>
      <c r="O124" s="68"/>
      <c r="P124" s="68">
        <v>1</v>
      </c>
      <c r="Q124" s="68"/>
      <c r="R124" s="68">
        <v>1</v>
      </c>
      <c r="S124" s="68"/>
      <c r="T124" s="68">
        <v>16</v>
      </c>
      <c r="U124" s="70">
        <v>16</v>
      </c>
      <c r="V124" s="68"/>
      <c r="W124" s="139"/>
    </row>
    <row r="125" spans="1:23" ht="13.5" customHeight="1" x14ac:dyDescent="0.25">
      <c r="A125" s="65" t="s">
        <v>199</v>
      </c>
      <c r="B125" s="65" t="s">
        <v>249</v>
      </c>
      <c r="C125" s="68">
        <v>1</v>
      </c>
      <c r="D125" s="65" t="s">
        <v>253</v>
      </c>
      <c r="E125" s="68">
        <v>15677</v>
      </c>
      <c r="F125" s="68" t="s">
        <v>206</v>
      </c>
      <c r="G125" s="68">
        <v>5</v>
      </c>
      <c r="H125" s="68">
        <v>7</v>
      </c>
      <c r="I125" s="68"/>
      <c r="J125" s="68"/>
      <c r="K125" s="121"/>
      <c r="L125" s="68"/>
      <c r="M125" s="68"/>
      <c r="N125" s="68"/>
      <c r="O125" s="68"/>
      <c r="P125" s="68">
        <v>1</v>
      </c>
      <c r="Q125" s="68"/>
      <c r="R125" s="68">
        <v>1</v>
      </c>
      <c r="S125" s="68"/>
      <c r="T125" s="68">
        <v>14</v>
      </c>
      <c r="U125" s="70">
        <v>14</v>
      </c>
      <c r="V125" s="68"/>
      <c r="W125" s="139"/>
    </row>
    <row r="126" spans="1:23" ht="13.5" customHeight="1" x14ac:dyDescent="0.25">
      <c r="A126" s="65" t="s">
        <v>199</v>
      </c>
      <c r="B126" s="65" t="s">
        <v>249</v>
      </c>
      <c r="C126" s="68">
        <v>1</v>
      </c>
      <c r="D126" s="65" t="s">
        <v>254</v>
      </c>
      <c r="E126" s="68">
        <v>40612</v>
      </c>
      <c r="F126" s="68" t="s">
        <v>206</v>
      </c>
      <c r="G126" s="68">
        <v>9</v>
      </c>
      <c r="H126" s="68">
        <v>11</v>
      </c>
      <c r="I126" s="68"/>
      <c r="J126" s="68"/>
      <c r="K126" s="121"/>
      <c r="L126" s="68"/>
      <c r="M126" s="68"/>
      <c r="N126" s="68"/>
      <c r="O126" s="68"/>
      <c r="P126" s="68">
        <v>1</v>
      </c>
      <c r="Q126" s="68"/>
      <c r="R126" s="68">
        <v>1</v>
      </c>
      <c r="S126" s="68"/>
      <c r="T126" s="68">
        <v>22</v>
      </c>
      <c r="U126" s="70">
        <v>22</v>
      </c>
      <c r="V126" s="68"/>
      <c r="W126" s="139"/>
    </row>
    <row r="127" spans="1:23" ht="13.5" customHeight="1" x14ac:dyDescent="0.25">
      <c r="A127" s="65" t="s">
        <v>199</v>
      </c>
      <c r="B127" s="65" t="s">
        <v>249</v>
      </c>
      <c r="C127" s="68">
        <v>1</v>
      </c>
      <c r="D127" s="65" t="s">
        <v>255</v>
      </c>
      <c r="E127" s="68">
        <v>15393</v>
      </c>
      <c r="F127" s="68" t="s">
        <v>206</v>
      </c>
      <c r="G127" s="68">
        <v>7</v>
      </c>
      <c r="H127" s="68">
        <v>11</v>
      </c>
      <c r="I127" s="68"/>
      <c r="J127" s="68"/>
      <c r="K127" s="121"/>
      <c r="L127" s="68"/>
      <c r="M127" s="68"/>
      <c r="N127" s="68"/>
      <c r="O127" s="68"/>
      <c r="P127" s="68">
        <v>1</v>
      </c>
      <c r="Q127" s="68"/>
      <c r="R127" s="68">
        <v>1</v>
      </c>
      <c r="S127" s="68"/>
      <c r="T127" s="68">
        <v>20</v>
      </c>
      <c r="U127" s="70">
        <v>20</v>
      </c>
      <c r="V127" s="68"/>
      <c r="W127" s="139"/>
    </row>
    <row r="128" spans="1:23" x14ac:dyDescent="0.25">
      <c r="A128" s="77" t="s">
        <v>256</v>
      </c>
      <c r="B128" s="69"/>
      <c r="C128" s="69">
        <f>SUM(C84:C127)</f>
        <v>44</v>
      </c>
      <c r="D128" s="69"/>
      <c r="E128" s="69"/>
      <c r="F128" s="69"/>
      <c r="G128" s="69">
        <f t="shared" ref="G128:T128" si="7">SUM(G84:G127)</f>
        <v>529</v>
      </c>
      <c r="H128" s="69">
        <f t="shared" si="7"/>
        <v>1194</v>
      </c>
      <c r="I128" s="69">
        <f t="shared" si="7"/>
        <v>0</v>
      </c>
      <c r="J128" s="69">
        <f t="shared" si="7"/>
        <v>378</v>
      </c>
      <c r="K128" s="69">
        <f t="shared" si="7"/>
        <v>73</v>
      </c>
      <c r="L128" s="69">
        <f t="shared" si="7"/>
        <v>146</v>
      </c>
      <c r="M128" s="69">
        <f t="shared" si="7"/>
        <v>43</v>
      </c>
      <c r="N128" s="69">
        <f t="shared" si="7"/>
        <v>25</v>
      </c>
      <c r="O128" s="69">
        <f t="shared" si="7"/>
        <v>179</v>
      </c>
      <c r="P128" s="69">
        <f t="shared" si="7"/>
        <v>67</v>
      </c>
      <c r="Q128" s="69">
        <f t="shared" si="7"/>
        <v>42</v>
      </c>
      <c r="R128" s="69">
        <f t="shared" si="7"/>
        <v>45</v>
      </c>
      <c r="S128" s="69">
        <f t="shared" si="7"/>
        <v>212</v>
      </c>
      <c r="T128" s="69">
        <f t="shared" si="7"/>
        <v>2933</v>
      </c>
      <c r="U128" s="71">
        <f>T128-K128</f>
        <v>2860</v>
      </c>
      <c r="V128" s="138"/>
      <c r="W128" s="138"/>
    </row>
    <row r="129" spans="1:23" x14ac:dyDescent="0.25">
      <c r="A129" s="78" t="s">
        <v>257</v>
      </c>
      <c r="B129" s="78" t="s">
        <v>258</v>
      </c>
      <c r="C129" s="68">
        <v>1</v>
      </c>
      <c r="D129" s="78" t="s">
        <v>259</v>
      </c>
      <c r="E129" s="68">
        <v>15560</v>
      </c>
      <c r="F129" s="66" t="s">
        <v>260</v>
      </c>
      <c r="G129" s="68">
        <v>20</v>
      </c>
      <c r="H129" s="68">
        <v>50</v>
      </c>
      <c r="I129" s="68"/>
      <c r="J129" s="68">
        <v>24</v>
      </c>
      <c r="K129" s="121"/>
      <c r="L129" s="68"/>
      <c r="M129" s="68">
        <v>1</v>
      </c>
      <c r="N129" s="68"/>
      <c r="O129" s="68">
        <v>31</v>
      </c>
      <c r="P129" s="68">
        <v>4</v>
      </c>
      <c r="Q129" s="68">
        <v>3</v>
      </c>
      <c r="R129" s="68">
        <v>5</v>
      </c>
      <c r="S129" s="68">
        <v>8</v>
      </c>
      <c r="T129" s="68">
        <f>SUM(G129:S129)</f>
        <v>146</v>
      </c>
      <c r="U129" s="70">
        <f>T129-K129</f>
        <v>146</v>
      </c>
      <c r="V129" s="68"/>
      <c r="W129" s="139"/>
    </row>
    <row r="130" spans="1:23" x14ac:dyDescent="0.25">
      <c r="A130" s="78" t="s">
        <v>257</v>
      </c>
      <c r="B130" s="78" t="s">
        <v>261</v>
      </c>
      <c r="C130" s="68">
        <v>1</v>
      </c>
      <c r="D130" s="78" t="s">
        <v>262</v>
      </c>
      <c r="E130" s="68">
        <v>15587</v>
      </c>
      <c r="F130" s="66" t="s">
        <v>263</v>
      </c>
      <c r="G130" s="68">
        <v>53</v>
      </c>
      <c r="H130" s="68">
        <v>103</v>
      </c>
      <c r="I130" s="68">
        <v>1</v>
      </c>
      <c r="J130" s="68">
        <v>0</v>
      </c>
      <c r="K130" s="121">
        <v>0</v>
      </c>
      <c r="L130" s="68">
        <v>0</v>
      </c>
      <c r="M130" s="68">
        <v>2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f t="shared" ref="T130:T137" si="8">SUM(G130:S130)</f>
        <v>159</v>
      </c>
      <c r="U130" s="70">
        <f>T130-K130</f>
        <v>159</v>
      </c>
      <c r="V130" s="68"/>
      <c r="W130" s="139"/>
    </row>
    <row r="131" spans="1:23" x14ac:dyDescent="0.25">
      <c r="A131" s="78" t="s">
        <v>257</v>
      </c>
      <c r="B131" s="78" t="s">
        <v>261</v>
      </c>
      <c r="C131" s="68">
        <v>1</v>
      </c>
      <c r="D131" s="78" t="s">
        <v>264</v>
      </c>
      <c r="E131" s="68">
        <v>15584</v>
      </c>
      <c r="F131" s="66" t="s">
        <v>263</v>
      </c>
      <c r="G131" s="68">
        <v>0</v>
      </c>
      <c r="H131" s="68">
        <v>0</v>
      </c>
      <c r="I131" s="68">
        <v>0</v>
      </c>
      <c r="J131" s="68">
        <v>82</v>
      </c>
      <c r="K131" s="121">
        <v>0</v>
      </c>
      <c r="L131" s="68">
        <v>17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f t="shared" si="8"/>
        <v>99</v>
      </c>
      <c r="U131" s="70">
        <f>T131-K131</f>
        <v>99</v>
      </c>
      <c r="V131" s="68"/>
      <c r="W131" s="139"/>
    </row>
    <row r="132" spans="1:23" x14ac:dyDescent="0.25">
      <c r="A132" s="78" t="s">
        <v>257</v>
      </c>
      <c r="B132" s="78" t="s">
        <v>261</v>
      </c>
      <c r="C132" s="68">
        <v>1</v>
      </c>
      <c r="D132" s="78" t="s">
        <v>265</v>
      </c>
      <c r="E132" s="68">
        <v>15590</v>
      </c>
      <c r="F132" s="66" t="s">
        <v>263</v>
      </c>
      <c r="G132" s="68">
        <v>0</v>
      </c>
      <c r="H132" s="68">
        <v>20</v>
      </c>
      <c r="I132" s="68">
        <v>0</v>
      </c>
      <c r="J132" s="68">
        <v>0</v>
      </c>
      <c r="K132" s="121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f t="shared" si="8"/>
        <v>20</v>
      </c>
      <c r="U132" s="70">
        <f>T132-K132</f>
        <v>20</v>
      </c>
      <c r="V132" s="68"/>
      <c r="W132" s="139"/>
    </row>
    <row r="133" spans="1:23" x14ac:dyDescent="0.25">
      <c r="A133" s="78" t="s">
        <v>257</v>
      </c>
      <c r="B133" s="78" t="s">
        <v>266</v>
      </c>
      <c r="C133" s="68">
        <v>1</v>
      </c>
      <c r="D133" s="78" t="s">
        <v>267</v>
      </c>
      <c r="E133" s="68">
        <v>15438</v>
      </c>
      <c r="F133" s="66" t="s">
        <v>268</v>
      </c>
      <c r="G133" s="68">
        <v>155</v>
      </c>
      <c r="H133" s="68">
        <v>0</v>
      </c>
      <c r="I133" s="68">
        <v>0</v>
      </c>
      <c r="J133" s="79">
        <v>0</v>
      </c>
      <c r="K133" s="121">
        <v>0</v>
      </c>
      <c r="L133" s="68">
        <v>0</v>
      </c>
      <c r="M133" s="68">
        <v>3</v>
      </c>
      <c r="N133" s="68">
        <v>0</v>
      </c>
      <c r="O133" s="68">
        <v>0</v>
      </c>
      <c r="P133" s="68">
        <v>1</v>
      </c>
      <c r="Q133" s="68">
        <v>5</v>
      </c>
      <c r="R133" s="68">
        <v>2</v>
      </c>
      <c r="S133" s="68">
        <v>20</v>
      </c>
      <c r="T133" s="68">
        <f t="shared" si="8"/>
        <v>186</v>
      </c>
      <c r="U133" s="70">
        <f t="shared" ref="U133:U196" si="9">T133-K133</f>
        <v>186</v>
      </c>
      <c r="V133" s="68"/>
      <c r="W133" s="139"/>
    </row>
    <row r="134" spans="1:23" x14ac:dyDescent="0.25">
      <c r="A134" s="78" t="s">
        <v>257</v>
      </c>
      <c r="B134" s="78" t="s">
        <v>266</v>
      </c>
      <c r="C134" s="68">
        <v>1</v>
      </c>
      <c r="D134" s="78" t="s">
        <v>269</v>
      </c>
      <c r="E134" s="68">
        <v>15448</v>
      </c>
      <c r="F134" s="66" t="s">
        <v>268</v>
      </c>
      <c r="G134" s="68">
        <v>0</v>
      </c>
      <c r="H134" s="68">
        <v>430</v>
      </c>
      <c r="I134" s="68">
        <v>0</v>
      </c>
      <c r="J134" s="79">
        <v>0</v>
      </c>
      <c r="K134" s="121">
        <v>0</v>
      </c>
      <c r="L134" s="68">
        <v>0</v>
      </c>
      <c r="M134" s="68">
        <v>18</v>
      </c>
      <c r="N134" s="68">
        <v>0</v>
      </c>
      <c r="O134" s="68">
        <v>0</v>
      </c>
      <c r="P134" s="68">
        <v>17</v>
      </c>
      <c r="Q134" s="68">
        <v>9</v>
      </c>
      <c r="R134" s="68">
        <v>2</v>
      </c>
      <c r="S134" s="68">
        <v>94</v>
      </c>
      <c r="T134" s="68">
        <f t="shared" si="8"/>
        <v>570</v>
      </c>
      <c r="U134" s="70">
        <f t="shared" si="9"/>
        <v>570</v>
      </c>
      <c r="V134" s="68"/>
      <c r="W134" s="139"/>
    </row>
    <row r="135" spans="1:23" x14ac:dyDescent="0.25">
      <c r="A135" s="78" t="s">
        <v>257</v>
      </c>
      <c r="B135" s="78" t="s">
        <v>270</v>
      </c>
      <c r="C135" s="68">
        <v>1</v>
      </c>
      <c r="D135" s="78" t="s">
        <v>271</v>
      </c>
      <c r="E135" s="68">
        <v>15437</v>
      </c>
      <c r="F135" s="66" t="s">
        <v>268</v>
      </c>
      <c r="G135" s="68">
        <v>0</v>
      </c>
      <c r="H135" s="68">
        <v>0</v>
      </c>
      <c r="I135" s="68">
        <v>0</v>
      </c>
      <c r="J135" s="68">
        <v>91</v>
      </c>
      <c r="K135" s="121">
        <v>0</v>
      </c>
      <c r="L135" s="68">
        <v>33</v>
      </c>
      <c r="M135" s="68">
        <v>0</v>
      </c>
      <c r="N135" s="68"/>
      <c r="O135" s="68">
        <v>28</v>
      </c>
      <c r="P135" s="68">
        <v>6</v>
      </c>
      <c r="Q135" s="68">
        <v>5</v>
      </c>
      <c r="R135" s="68">
        <v>2</v>
      </c>
      <c r="S135" s="68">
        <v>49</v>
      </c>
      <c r="T135" s="68">
        <f t="shared" si="8"/>
        <v>214</v>
      </c>
      <c r="U135" s="70">
        <f t="shared" si="9"/>
        <v>214</v>
      </c>
      <c r="V135" s="68"/>
      <c r="W135" s="139"/>
    </row>
    <row r="136" spans="1:23" x14ac:dyDescent="0.25">
      <c r="A136" s="78" t="s">
        <v>257</v>
      </c>
      <c r="B136" s="78" t="s">
        <v>270</v>
      </c>
      <c r="C136" s="68">
        <v>1</v>
      </c>
      <c r="D136" s="78" t="s">
        <v>272</v>
      </c>
      <c r="E136" s="68">
        <v>26080</v>
      </c>
      <c r="F136" s="66" t="s">
        <v>273</v>
      </c>
      <c r="G136" s="68">
        <v>97</v>
      </c>
      <c r="H136" s="68">
        <v>0</v>
      </c>
      <c r="I136" s="68">
        <v>0</v>
      </c>
      <c r="J136" s="68">
        <v>0</v>
      </c>
      <c r="K136" s="121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1</v>
      </c>
      <c r="Q136" s="68">
        <v>1</v>
      </c>
      <c r="R136" s="68">
        <v>1</v>
      </c>
      <c r="S136" s="68">
        <v>10</v>
      </c>
      <c r="T136" s="68">
        <f t="shared" si="8"/>
        <v>110</v>
      </c>
      <c r="U136" s="70">
        <f t="shared" si="9"/>
        <v>110</v>
      </c>
      <c r="V136" s="68"/>
      <c r="W136" s="139"/>
    </row>
    <row r="137" spans="1:23" x14ac:dyDescent="0.25">
      <c r="A137" s="78" t="s">
        <v>257</v>
      </c>
      <c r="B137" s="78" t="s">
        <v>270</v>
      </c>
      <c r="C137" s="68">
        <v>1</v>
      </c>
      <c r="D137" s="78" t="s">
        <v>274</v>
      </c>
      <c r="E137" s="68">
        <v>15649</v>
      </c>
      <c r="F137" s="66" t="s">
        <v>275</v>
      </c>
      <c r="G137" s="68">
        <v>0</v>
      </c>
      <c r="H137" s="68">
        <v>236</v>
      </c>
      <c r="I137" s="68">
        <v>0</v>
      </c>
      <c r="J137" s="68">
        <v>0</v>
      </c>
      <c r="K137" s="121">
        <v>0</v>
      </c>
      <c r="L137" s="68">
        <v>0</v>
      </c>
      <c r="M137" s="68">
        <v>0</v>
      </c>
      <c r="N137" s="68">
        <v>0</v>
      </c>
      <c r="O137" s="68">
        <v>31</v>
      </c>
      <c r="P137" s="68">
        <v>11</v>
      </c>
      <c r="Q137" s="68">
        <v>12</v>
      </c>
      <c r="R137" s="68">
        <v>4</v>
      </c>
      <c r="S137" s="68">
        <v>27</v>
      </c>
      <c r="T137" s="68">
        <f t="shared" si="8"/>
        <v>321</v>
      </c>
      <c r="U137" s="70">
        <f t="shared" si="9"/>
        <v>321</v>
      </c>
      <c r="V137" s="68"/>
      <c r="W137" s="139"/>
    </row>
    <row r="138" spans="1:23" x14ac:dyDescent="0.25">
      <c r="A138" s="67" t="s">
        <v>276</v>
      </c>
      <c r="B138" s="76"/>
      <c r="C138" s="69">
        <f>SUM(C129:C137)</f>
        <v>9</v>
      </c>
      <c r="D138" s="69"/>
      <c r="E138" s="69"/>
      <c r="F138" s="69"/>
      <c r="G138" s="69">
        <f t="shared" ref="G138:S138" si="10">SUM(G129:G137)</f>
        <v>325</v>
      </c>
      <c r="H138" s="69">
        <f t="shared" si="10"/>
        <v>839</v>
      </c>
      <c r="I138" s="69">
        <f t="shared" si="10"/>
        <v>1</v>
      </c>
      <c r="J138" s="69">
        <f t="shared" si="10"/>
        <v>197</v>
      </c>
      <c r="K138" s="69">
        <f t="shared" si="10"/>
        <v>0</v>
      </c>
      <c r="L138" s="69">
        <f t="shared" si="10"/>
        <v>50</v>
      </c>
      <c r="M138" s="69">
        <f t="shared" si="10"/>
        <v>24</v>
      </c>
      <c r="N138" s="69">
        <f t="shared" si="10"/>
        <v>0</v>
      </c>
      <c r="O138" s="69">
        <f>SUM(O129:O137)</f>
        <v>90</v>
      </c>
      <c r="P138" s="69">
        <f t="shared" si="10"/>
        <v>40</v>
      </c>
      <c r="Q138" s="69">
        <f t="shared" si="10"/>
        <v>35</v>
      </c>
      <c r="R138" s="69">
        <f t="shared" si="10"/>
        <v>16</v>
      </c>
      <c r="S138" s="69">
        <f t="shared" si="10"/>
        <v>208</v>
      </c>
      <c r="T138" s="69">
        <f>SUM(T129:T137)</f>
        <v>1825</v>
      </c>
      <c r="U138" s="71">
        <f t="shared" si="9"/>
        <v>1825</v>
      </c>
      <c r="V138" s="138"/>
      <c r="W138" s="138"/>
    </row>
    <row r="139" spans="1:23" ht="15" customHeight="1" x14ac:dyDescent="0.25">
      <c r="A139" s="65" t="s">
        <v>277</v>
      </c>
      <c r="B139" s="65" t="s">
        <v>278</v>
      </c>
      <c r="C139" s="68">
        <v>1</v>
      </c>
      <c r="D139" s="65" t="s">
        <v>279</v>
      </c>
      <c r="E139" s="68">
        <v>17717</v>
      </c>
      <c r="F139" s="68" t="s">
        <v>182</v>
      </c>
      <c r="G139" s="68">
        <v>37</v>
      </c>
      <c r="H139" s="68">
        <v>67</v>
      </c>
      <c r="I139" s="68">
        <v>3</v>
      </c>
      <c r="J139" s="68">
        <v>8</v>
      </c>
      <c r="K139" s="121">
        <v>3</v>
      </c>
      <c r="L139" s="68">
        <v>16</v>
      </c>
      <c r="M139" s="68">
        <v>0</v>
      </c>
      <c r="N139" s="68">
        <v>0</v>
      </c>
      <c r="O139" s="68">
        <v>46</v>
      </c>
      <c r="P139" s="68">
        <v>3</v>
      </c>
      <c r="Q139" s="68">
        <v>4</v>
      </c>
      <c r="R139" s="68">
        <v>1</v>
      </c>
      <c r="S139" s="68">
        <v>0</v>
      </c>
      <c r="T139" s="68">
        <v>188</v>
      </c>
      <c r="U139" s="70">
        <f t="shared" si="9"/>
        <v>185</v>
      </c>
      <c r="V139" s="68"/>
      <c r="W139" s="139"/>
    </row>
    <row r="140" spans="1:23" ht="15" customHeight="1" x14ac:dyDescent="0.25">
      <c r="A140" s="65" t="s">
        <v>277</v>
      </c>
      <c r="B140" s="65" t="s">
        <v>278</v>
      </c>
      <c r="C140" s="68">
        <v>1</v>
      </c>
      <c r="D140" s="65" t="s">
        <v>280</v>
      </c>
      <c r="E140" s="68">
        <v>17760</v>
      </c>
      <c r="F140" s="68" t="s">
        <v>182</v>
      </c>
      <c r="G140" s="68">
        <v>36</v>
      </c>
      <c r="H140" s="68">
        <v>52</v>
      </c>
      <c r="I140" s="68">
        <v>2</v>
      </c>
      <c r="J140" s="68">
        <v>6</v>
      </c>
      <c r="K140" s="121">
        <v>0</v>
      </c>
      <c r="L140" s="68">
        <v>10</v>
      </c>
      <c r="M140" s="68">
        <v>1</v>
      </c>
      <c r="N140" s="68">
        <v>0</v>
      </c>
      <c r="O140" s="68">
        <v>18</v>
      </c>
      <c r="P140" s="68">
        <v>3</v>
      </c>
      <c r="Q140" s="68">
        <v>2</v>
      </c>
      <c r="R140" s="68">
        <v>1</v>
      </c>
      <c r="S140" s="68">
        <v>4</v>
      </c>
      <c r="T140" s="68">
        <v>135</v>
      </c>
      <c r="U140" s="70">
        <f t="shared" si="9"/>
        <v>135</v>
      </c>
      <c r="V140" s="68"/>
      <c r="W140" s="139"/>
    </row>
    <row r="141" spans="1:23" ht="15" customHeight="1" x14ac:dyDescent="0.25">
      <c r="A141" s="65" t="s">
        <v>277</v>
      </c>
      <c r="B141" s="65" t="s">
        <v>278</v>
      </c>
      <c r="C141" s="68">
        <v>1</v>
      </c>
      <c r="D141" s="65" t="s">
        <v>281</v>
      </c>
      <c r="E141" s="68">
        <v>26381</v>
      </c>
      <c r="F141" s="68" t="s">
        <v>182</v>
      </c>
      <c r="G141" s="68">
        <v>16</v>
      </c>
      <c r="H141" s="68">
        <v>35</v>
      </c>
      <c r="I141" s="68">
        <v>0</v>
      </c>
      <c r="J141" s="68">
        <v>0</v>
      </c>
      <c r="K141" s="121">
        <v>3</v>
      </c>
      <c r="L141" s="68">
        <v>0</v>
      </c>
      <c r="M141" s="68">
        <v>0</v>
      </c>
      <c r="N141" s="68">
        <v>0</v>
      </c>
      <c r="O141" s="68">
        <v>0</v>
      </c>
      <c r="P141" s="68">
        <v>1</v>
      </c>
      <c r="Q141" s="68">
        <v>1</v>
      </c>
      <c r="R141" s="68">
        <v>1</v>
      </c>
      <c r="S141" s="68">
        <v>0</v>
      </c>
      <c r="T141" s="68">
        <v>57</v>
      </c>
      <c r="U141" s="70">
        <f t="shared" si="9"/>
        <v>54</v>
      </c>
      <c r="V141" s="68"/>
      <c r="W141" s="139"/>
    </row>
    <row r="142" spans="1:23" ht="15" customHeight="1" x14ac:dyDescent="0.25">
      <c r="A142" s="65" t="s">
        <v>277</v>
      </c>
      <c r="B142" s="65" t="s">
        <v>278</v>
      </c>
      <c r="C142" s="68">
        <v>1</v>
      </c>
      <c r="D142" s="65" t="s">
        <v>282</v>
      </c>
      <c r="E142" s="68">
        <v>17705</v>
      </c>
      <c r="F142" s="68" t="s">
        <v>182</v>
      </c>
      <c r="G142" s="68">
        <v>6</v>
      </c>
      <c r="H142" s="68">
        <v>19</v>
      </c>
      <c r="I142" s="68">
        <v>0</v>
      </c>
      <c r="J142" s="68">
        <v>0</v>
      </c>
      <c r="K142" s="121">
        <v>3</v>
      </c>
      <c r="L142" s="68">
        <v>0</v>
      </c>
      <c r="M142" s="68">
        <v>0</v>
      </c>
      <c r="N142" s="68">
        <v>0</v>
      </c>
      <c r="O142" s="68">
        <v>0</v>
      </c>
      <c r="P142" s="68">
        <v>1</v>
      </c>
      <c r="Q142" s="68">
        <v>1</v>
      </c>
      <c r="R142" s="68">
        <v>1</v>
      </c>
      <c r="S142" s="68">
        <v>0</v>
      </c>
      <c r="T142" s="68">
        <v>31</v>
      </c>
      <c r="U142" s="70">
        <f t="shared" si="9"/>
        <v>28</v>
      </c>
      <c r="V142" s="68"/>
      <c r="W142" s="139"/>
    </row>
    <row r="143" spans="1:23" ht="15" customHeight="1" x14ac:dyDescent="0.25">
      <c r="A143" s="65" t="s">
        <v>277</v>
      </c>
      <c r="B143" s="65" t="s">
        <v>278</v>
      </c>
      <c r="C143" s="68">
        <v>1</v>
      </c>
      <c r="D143" s="65" t="s">
        <v>283</v>
      </c>
      <c r="E143" s="68">
        <v>26178</v>
      </c>
      <c r="F143" s="68" t="s">
        <v>179</v>
      </c>
      <c r="G143" s="68">
        <v>8</v>
      </c>
      <c r="H143" s="68">
        <v>27</v>
      </c>
      <c r="I143" s="68">
        <v>0</v>
      </c>
      <c r="J143" s="68">
        <v>0</v>
      </c>
      <c r="K143" s="121">
        <v>3</v>
      </c>
      <c r="L143" s="68">
        <v>0</v>
      </c>
      <c r="M143" s="68">
        <v>0</v>
      </c>
      <c r="N143" s="68">
        <v>0</v>
      </c>
      <c r="O143" s="68">
        <v>0</v>
      </c>
      <c r="P143" s="68">
        <v>1</v>
      </c>
      <c r="Q143" s="68">
        <v>1</v>
      </c>
      <c r="R143" s="68">
        <v>1</v>
      </c>
      <c r="S143" s="68">
        <v>0</v>
      </c>
      <c r="T143" s="68">
        <v>41</v>
      </c>
      <c r="U143" s="70">
        <f t="shared" si="9"/>
        <v>38</v>
      </c>
      <c r="V143" s="68"/>
      <c r="W143" s="139"/>
    </row>
    <row r="144" spans="1:23" ht="15" customHeight="1" x14ac:dyDescent="0.25">
      <c r="A144" s="65" t="s">
        <v>277</v>
      </c>
      <c r="B144" s="65" t="s">
        <v>278</v>
      </c>
      <c r="C144" s="68">
        <v>1</v>
      </c>
      <c r="D144" s="65" t="s">
        <v>284</v>
      </c>
      <c r="E144" s="68">
        <v>17693</v>
      </c>
      <c r="F144" s="68" t="s">
        <v>182</v>
      </c>
      <c r="G144" s="68">
        <v>13</v>
      </c>
      <c r="H144" s="68">
        <v>22</v>
      </c>
      <c r="I144" s="68">
        <v>0</v>
      </c>
      <c r="J144" s="68">
        <v>0</v>
      </c>
      <c r="K144" s="121">
        <v>3</v>
      </c>
      <c r="L144" s="68">
        <v>0</v>
      </c>
      <c r="M144" s="68">
        <v>0</v>
      </c>
      <c r="N144" s="68">
        <v>0</v>
      </c>
      <c r="O144" s="68">
        <v>0</v>
      </c>
      <c r="P144" s="68">
        <v>1</v>
      </c>
      <c r="Q144" s="68">
        <v>1</v>
      </c>
      <c r="R144" s="68">
        <v>1</v>
      </c>
      <c r="S144" s="68">
        <v>0</v>
      </c>
      <c r="T144" s="68">
        <v>41</v>
      </c>
      <c r="U144" s="70">
        <f t="shared" si="9"/>
        <v>38</v>
      </c>
      <c r="V144" s="68"/>
      <c r="W144" s="139"/>
    </row>
    <row r="145" spans="1:23" ht="15" customHeight="1" x14ac:dyDescent="0.25">
      <c r="A145" s="65" t="s">
        <v>277</v>
      </c>
      <c r="B145" s="65" t="s">
        <v>278</v>
      </c>
      <c r="C145" s="68">
        <v>1</v>
      </c>
      <c r="D145" s="65" t="s">
        <v>285</v>
      </c>
      <c r="E145" s="68">
        <v>22991</v>
      </c>
      <c r="F145" s="68" t="s">
        <v>182</v>
      </c>
      <c r="G145" s="68">
        <v>11</v>
      </c>
      <c r="H145" s="68">
        <v>26</v>
      </c>
      <c r="I145" s="68">
        <v>0</v>
      </c>
      <c r="J145" s="68">
        <v>0</v>
      </c>
      <c r="K145" s="121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1</v>
      </c>
      <c r="Q145" s="68">
        <v>1</v>
      </c>
      <c r="R145" s="68">
        <v>1</v>
      </c>
      <c r="S145" s="68">
        <v>0</v>
      </c>
      <c r="T145" s="68">
        <v>40</v>
      </c>
      <c r="U145" s="70">
        <f t="shared" si="9"/>
        <v>40</v>
      </c>
      <c r="V145" s="68"/>
      <c r="W145" s="139"/>
    </row>
    <row r="146" spans="1:23" ht="15" customHeight="1" x14ac:dyDescent="0.25">
      <c r="A146" s="65" t="s">
        <v>277</v>
      </c>
      <c r="B146" s="65" t="s">
        <v>278</v>
      </c>
      <c r="C146" s="68">
        <v>1</v>
      </c>
      <c r="D146" s="65" t="s">
        <v>286</v>
      </c>
      <c r="E146" s="68">
        <v>24523</v>
      </c>
      <c r="F146" s="68" t="s">
        <v>182</v>
      </c>
      <c r="G146" s="68">
        <v>13</v>
      </c>
      <c r="H146" s="68">
        <v>22</v>
      </c>
      <c r="I146" s="68">
        <v>0</v>
      </c>
      <c r="J146" s="68">
        <v>0</v>
      </c>
      <c r="K146" s="121">
        <v>4</v>
      </c>
      <c r="L146" s="68">
        <v>0</v>
      </c>
      <c r="M146" s="68">
        <v>0</v>
      </c>
      <c r="N146" s="68">
        <v>0</v>
      </c>
      <c r="O146" s="68">
        <v>0</v>
      </c>
      <c r="P146" s="68">
        <v>1</v>
      </c>
      <c r="Q146" s="68">
        <v>1</v>
      </c>
      <c r="R146" s="68">
        <v>1</v>
      </c>
      <c r="S146" s="68">
        <v>0</v>
      </c>
      <c r="T146" s="68">
        <v>42</v>
      </c>
      <c r="U146" s="70">
        <f t="shared" si="9"/>
        <v>38</v>
      </c>
      <c r="V146" s="68"/>
      <c r="W146" s="139"/>
    </row>
    <row r="147" spans="1:23" ht="15" customHeight="1" x14ac:dyDescent="0.25">
      <c r="A147" s="65" t="s">
        <v>277</v>
      </c>
      <c r="B147" s="65" t="s">
        <v>278</v>
      </c>
      <c r="C147" s="68">
        <v>1</v>
      </c>
      <c r="D147" s="65" t="s">
        <v>287</v>
      </c>
      <c r="E147" s="68">
        <v>17731</v>
      </c>
      <c r="F147" s="68" t="s">
        <v>182</v>
      </c>
      <c r="G147" s="68">
        <v>10</v>
      </c>
      <c r="H147" s="68">
        <v>26</v>
      </c>
      <c r="I147" s="68">
        <v>0</v>
      </c>
      <c r="J147" s="68">
        <v>0</v>
      </c>
      <c r="K147" s="121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1</v>
      </c>
      <c r="Q147" s="68">
        <v>1</v>
      </c>
      <c r="R147" s="68">
        <v>1</v>
      </c>
      <c r="S147" s="68">
        <v>0</v>
      </c>
      <c r="T147" s="68">
        <v>39</v>
      </c>
      <c r="U147" s="70">
        <f t="shared" si="9"/>
        <v>39</v>
      </c>
      <c r="V147" s="68"/>
      <c r="W147" s="139"/>
    </row>
    <row r="148" spans="1:23" ht="15" customHeight="1" x14ac:dyDescent="0.25">
      <c r="A148" s="65" t="s">
        <v>277</v>
      </c>
      <c r="B148" s="65" t="s">
        <v>278</v>
      </c>
      <c r="C148" s="68">
        <v>1</v>
      </c>
      <c r="D148" s="65" t="s">
        <v>288</v>
      </c>
      <c r="E148" s="68">
        <v>17788</v>
      </c>
      <c r="F148" s="68" t="s">
        <v>182</v>
      </c>
      <c r="G148" s="68">
        <v>10</v>
      </c>
      <c r="H148" s="68">
        <v>19</v>
      </c>
      <c r="I148" s="68">
        <v>0</v>
      </c>
      <c r="J148" s="68">
        <v>0</v>
      </c>
      <c r="K148" s="121">
        <v>0</v>
      </c>
      <c r="L148" s="68">
        <v>0</v>
      </c>
      <c r="M148" s="68">
        <v>0</v>
      </c>
      <c r="N148" s="68">
        <v>0</v>
      </c>
      <c r="O148" s="68">
        <v>0</v>
      </c>
      <c r="P148" s="68">
        <v>1</v>
      </c>
      <c r="Q148" s="68">
        <v>1</v>
      </c>
      <c r="R148" s="68">
        <v>1</v>
      </c>
      <c r="S148" s="68">
        <v>0</v>
      </c>
      <c r="T148" s="68">
        <v>32</v>
      </c>
      <c r="U148" s="70">
        <f t="shared" si="9"/>
        <v>32</v>
      </c>
      <c r="V148" s="68"/>
      <c r="W148" s="139"/>
    </row>
    <row r="149" spans="1:23" ht="15" customHeight="1" x14ac:dyDescent="0.25">
      <c r="A149" s="65" t="s">
        <v>277</v>
      </c>
      <c r="B149" s="65" t="s">
        <v>289</v>
      </c>
      <c r="C149" s="68">
        <v>1</v>
      </c>
      <c r="D149" s="65" t="s">
        <v>290</v>
      </c>
      <c r="E149" s="68">
        <v>25463</v>
      </c>
      <c r="F149" s="68" t="s">
        <v>174</v>
      </c>
      <c r="G149" s="68">
        <v>0</v>
      </c>
      <c r="H149" s="68">
        <v>0</v>
      </c>
      <c r="I149" s="68">
        <v>0</v>
      </c>
      <c r="J149" s="68">
        <v>45</v>
      </c>
      <c r="K149" s="121">
        <v>0</v>
      </c>
      <c r="L149" s="68">
        <v>46</v>
      </c>
      <c r="M149" s="68">
        <v>0</v>
      </c>
      <c r="N149" s="68">
        <v>0</v>
      </c>
      <c r="O149" s="68">
        <v>0</v>
      </c>
      <c r="P149" s="68">
        <v>1</v>
      </c>
      <c r="Q149" s="68">
        <v>1</v>
      </c>
      <c r="R149" s="68">
        <v>2</v>
      </c>
      <c r="S149" s="68">
        <v>0</v>
      </c>
      <c r="T149" s="68">
        <v>95</v>
      </c>
      <c r="U149" s="70">
        <f t="shared" si="9"/>
        <v>95</v>
      </c>
      <c r="V149" s="68"/>
      <c r="W149" s="139"/>
    </row>
    <row r="150" spans="1:23" ht="15" customHeight="1" x14ac:dyDescent="0.25">
      <c r="A150" s="65" t="s">
        <v>277</v>
      </c>
      <c r="B150" s="65" t="s">
        <v>289</v>
      </c>
      <c r="C150" s="68">
        <v>1</v>
      </c>
      <c r="D150" s="65" t="s">
        <v>291</v>
      </c>
      <c r="E150" s="68">
        <v>17681</v>
      </c>
      <c r="F150" s="68" t="s">
        <v>174</v>
      </c>
      <c r="G150" s="68">
        <v>66</v>
      </c>
      <c r="H150" s="68">
        <v>123</v>
      </c>
      <c r="I150" s="68">
        <v>2</v>
      </c>
      <c r="J150" s="68">
        <v>0</v>
      </c>
      <c r="K150" s="121">
        <v>39</v>
      </c>
      <c r="L150" s="68">
        <v>0</v>
      </c>
      <c r="M150" s="68">
        <v>1</v>
      </c>
      <c r="N150" s="68">
        <v>0</v>
      </c>
      <c r="O150" s="68">
        <v>25</v>
      </c>
      <c r="P150" s="68">
        <v>4</v>
      </c>
      <c r="Q150" s="68">
        <v>2</v>
      </c>
      <c r="R150" s="68">
        <v>1</v>
      </c>
      <c r="S150" s="68">
        <v>0</v>
      </c>
      <c r="T150" s="68">
        <v>263</v>
      </c>
      <c r="U150" s="70">
        <f t="shared" si="9"/>
        <v>224</v>
      </c>
      <c r="V150" s="68"/>
      <c r="W150" s="139"/>
    </row>
    <row r="151" spans="1:23" ht="15" customHeight="1" x14ac:dyDescent="0.25">
      <c r="A151" s="65" t="s">
        <v>277</v>
      </c>
      <c r="B151" s="65" t="s">
        <v>289</v>
      </c>
      <c r="C151" s="68">
        <v>1</v>
      </c>
      <c r="D151" s="65" t="s">
        <v>292</v>
      </c>
      <c r="E151" s="68">
        <v>17676</v>
      </c>
      <c r="F151" s="68" t="s">
        <v>174</v>
      </c>
      <c r="G151" s="68">
        <v>16</v>
      </c>
      <c r="H151" s="68">
        <v>27</v>
      </c>
      <c r="I151" s="68">
        <v>0</v>
      </c>
      <c r="J151" s="68">
        <v>0</v>
      </c>
      <c r="K151" s="121">
        <v>0</v>
      </c>
      <c r="L151" s="68">
        <v>0</v>
      </c>
      <c r="M151" s="68">
        <v>0</v>
      </c>
      <c r="N151" s="68">
        <v>0</v>
      </c>
      <c r="O151" s="68">
        <v>1</v>
      </c>
      <c r="P151" s="68">
        <v>2</v>
      </c>
      <c r="Q151" s="68">
        <v>1</v>
      </c>
      <c r="R151" s="68">
        <v>1</v>
      </c>
      <c r="S151" s="68">
        <v>0</v>
      </c>
      <c r="T151" s="68">
        <v>48</v>
      </c>
      <c r="U151" s="70">
        <f t="shared" si="9"/>
        <v>48</v>
      </c>
      <c r="V151" s="68"/>
      <c r="W151" s="139"/>
    </row>
    <row r="152" spans="1:23" ht="15" customHeight="1" x14ac:dyDescent="0.25">
      <c r="A152" s="65" t="s">
        <v>277</v>
      </c>
      <c r="B152" s="65" t="s">
        <v>289</v>
      </c>
      <c r="C152" s="68">
        <v>1</v>
      </c>
      <c r="D152" s="65" t="s">
        <v>293</v>
      </c>
      <c r="E152" s="68">
        <v>18213</v>
      </c>
      <c r="F152" s="68" t="s">
        <v>174</v>
      </c>
      <c r="G152" s="68">
        <v>30</v>
      </c>
      <c r="H152" s="68">
        <v>63</v>
      </c>
      <c r="I152" s="68">
        <v>0</v>
      </c>
      <c r="J152" s="68">
        <v>0</v>
      </c>
      <c r="K152" s="121">
        <v>0</v>
      </c>
      <c r="L152" s="68">
        <v>0</v>
      </c>
      <c r="M152" s="68">
        <v>0</v>
      </c>
      <c r="N152" s="68">
        <v>0</v>
      </c>
      <c r="O152" s="68">
        <v>1</v>
      </c>
      <c r="P152" s="68">
        <v>2</v>
      </c>
      <c r="Q152" s="68">
        <v>1</v>
      </c>
      <c r="R152" s="68">
        <v>1</v>
      </c>
      <c r="S152" s="68">
        <v>0</v>
      </c>
      <c r="T152" s="68">
        <v>98</v>
      </c>
      <c r="U152" s="70">
        <f t="shared" si="9"/>
        <v>98</v>
      </c>
      <c r="V152" s="68"/>
      <c r="W152" s="139"/>
    </row>
    <row r="153" spans="1:23" ht="15" customHeight="1" x14ac:dyDescent="0.25">
      <c r="A153" s="65" t="s">
        <v>277</v>
      </c>
      <c r="B153" s="65" t="s">
        <v>289</v>
      </c>
      <c r="C153" s="68">
        <v>1</v>
      </c>
      <c r="D153" s="65" t="s">
        <v>294</v>
      </c>
      <c r="E153" s="68">
        <v>17692</v>
      </c>
      <c r="F153" s="68" t="s">
        <v>174</v>
      </c>
      <c r="G153" s="68">
        <v>41</v>
      </c>
      <c r="H153" s="68">
        <v>78</v>
      </c>
      <c r="I153" s="68">
        <v>0</v>
      </c>
      <c r="J153" s="68">
        <v>0</v>
      </c>
      <c r="K153" s="121">
        <v>0</v>
      </c>
      <c r="L153" s="68">
        <v>0</v>
      </c>
      <c r="M153" s="68">
        <v>0</v>
      </c>
      <c r="N153" s="68">
        <v>0</v>
      </c>
      <c r="O153" s="68">
        <v>16</v>
      </c>
      <c r="P153" s="68">
        <v>4</v>
      </c>
      <c r="Q153" s="68">
        <v>0</v>
      </c>
      <c r="R153" s="68">
        <v>1</v>
      </c>
      <c r="S153" s="68">
        <v>0</v>
      </c>
      <c r="T153" s="68">
        <v>140</v>
      </c>
      <c r="U153" s="70">
        <f t="shared" si="9"/>
        <v>140</v>
      </c>
      <c r="V153" s="68"/>
      <c r="W153" s="139"/>
    </row>
    <row r="154" spans="1:23" ht="15" customHeight="1" x14ac:dyDescent="0.25">
      <c r="A154" s="65" t="s">
        <v>277</v>
      </c>
      <c r="B154" s="65" t="s">
        <v>289</v>
      </c>
      <c r="C154" s="68">
        <v>1</v>
      </c>
      <c r="D154" s="65" t="s">
        <v>295</v>
      </c>
      <c r="E154" s="68">
        <v>17683</v>
      </c>
      <c r="F154" s="68" t="s">
        <v>174</v>
      </c>
      <c r="G154" s="68">
        <v>18</v>
      </c>
      <c r="H154" s="68">
        <v>35</v>
      </c>
      <c r="I154" s="68">
        <v>0</v>
      </c>
      <c r="J154" s="68">
        <v>0</v>
      </c>
      <c r="K154" s="121">
        <v>0</v>
      </c>
      <c r="L154" s="68">
        <v>0</v>
      </c>
      <c r="M154" s="68">
        <v>0</v>
      </c>
      <c r="N154" s="68">
        <v>0</v>
      </c>
      <c r="O154" s="68">
        <v>7</v>
      </c>
      <c r="P154" s="68">
        <v>2</v>
      </c>
      <c r="Q154" s="68">
        <v>0</v>
      </c>
      <c r="R154" s="68">
        <v>1</v>
      </c>
      <c r="S154" s="68">
        <v>0</v>
      </c>
      <c r="T154" s="68">
        <v>63</v>
      </c>
      <c r="U154" s="70">
        <f t="shared" si="9"/>
        <v>63</v>
      </c>
      <c r="V154" s="68"/>
      <c r="W154" s="139"/>
    </row>
    <row r="155" spans="1:23" ht="15" customHeight="1" x14ac:dyDescent="0.25">
      <c r="A155" s="65" t="s">
        <v>277</v>
      </c>
      <c r="B155" s="65" t="s">
        <v>296</v>
      </c>
      <c r="C155" s="68">
        <v>1</v>
      </c>
      <c r="D155" s="65" t="s">
        <v>297</v>
      </c>
      <c r="E155" s="68">
        <v>18200</v>
      </c>
      <c r="F155" s="68" t="s">
        <v>174</v>
      </c>
      <c r="G155" s="68">
        <v>119</v>
      </c>
      <c r="H155" s="68">
        <v>0</v>
      </c>
      <c r="I155" s="68">
        <v>0</v>
      </c>
      <c r="J155" s="68">
        <v>0</v>
      </c>
      <c r="K155" s="121">
        <v>0</v>
      </c>
      <c r="L155" s="68">
        <v>0</v>
      </c>
      <c r="M155" s="68">
        <v>0</v>
      </c>
      <c r="N155" s="68">
        <v>0</v>
      </c>
      <c r="O155" s="68">
        <v>6</v>
      </c>
      <c r="P155" s="68">
        <v>1</v>
      </c>
      <c r="Q155" s="68">
        <v>2</v>
      </c>
      <c r="R155" s="68">
        <v>1</v>
      </c>
      <c r="S155" s="68">
        <v>0</v>
      </c>
      <c r="T155" s="68">
        <v>129</v>
      </c>
      <c r="U155" s="70">
        <f t="shared" si="9"/>
        <v>129</v>
      </c>
      <c r="V155" s="68"/>
      <c r="W155" s="139"/>
    </row>
    <row r="156" spans="1:23" ht="15" customHeight="1" x14ac:dyDescent="0.25">
      <c r="A156" s="65" t="s">
        <v>277</v>
      </c>
      <c r="B156" s="65" t="s">
        <v>296</v>
      </c>
      <c r="C156" s="68">
        <v>1</v>
      </c>
      <c r="D156" s="65" t="s">
        <v>298</v>
      </c>
      <c r="E156" s="68">
        <v>18270</v>
      </c>
      <c r="F156" s="68" t="s">
        <v>182</v>
      </c>
      <c r="G156" s="68">
        <v>0</v>
      </c>
      <c r="H156" s="68">
        <v>0</v>
      </c>
      <c r="I156" s="68">
        <v>0</v>
      </c>
      <c r="J156" s="68">
        <v>226</v>
      </c>
      <c r="K156" s="121">
        <v>18</v>
      </c>
      <c r="L156" s="68">
        <v>97</v>
      </c>
      <c r="M156" s="68">
        <v>0</v>
      </c>
      <c r="N156" s="68">
        <v>0</v>
      </c>
      <c r="O156" s="68">
        <v>0</v>
      </c>
      <c r="P156" s="68">
        <v>10</v>
      </c>
      <c r="Q156" s="68">
        <v>5</v>
      </c>
      <c r="R156" s="68">
        <v>1</v>
      </c>
      <c r="S156" s="68">
        <v>0</v>
      </c>
      <c r="T156" s="68">
        <v>357</v>
      </c>
      <c r="U156" s="70">
        <f t="shared" si="9"/>
        <v>339</v>
      </c>
      <c r="V156" s="68"/>
      <c r="W156" s="139"/>
    </row>
    <row r="157" spans="1:23" ht="15" customHeight="1" x14ac:dyDescent="0.25">
      <c r="A157" s="65" t="s">
        <v>277</v>
      </c>
      <c r="B157" s="65" t="s">
        <v>296</v>
      </c>
      <c r="C157" s="68">
        <v>1</v>
      </c>
      <c r="D157" s="65" t="s">
        <v>299</v>
      </c>
      <c r="E157" s="68">
        <v>18171</v>
      </c>
      <c r="F157" s="68" t="s">
        <v>182</v>
      </c>
      <c r="G157" s="68">
        <v>136</v>
      </c>
      <c r="H157" s="68">
        <v>57</v>
      </c>
      <c r="I157" s="68">
        <v>3</v>
      </c>
      <c r="J157" s="68">
        <v>0</v>
      </c>
      <c r="K157" s="121">
        <v>0</v>
      </c>
      <c r="L157" s="68">
        <v>0</v>
      </c>
      <c r="M157" s="68">
        <v>13</v>
      </c>
      <c r="N157" s="68">
        <v>0</v>
      </c>
      <c r="O157" s="68">
        <v>36</v>
      </c>
      <c r="P157" s="68">
        <v>9</v>
      </c>
      <c r="Q157" s="68">
        <v>3</v>
      </c>
      <c r="R157" s="68">
        <v>2</v>
      </c>
      <c r="S157" s="68">
        <v>32</v>
      </c>
      <c r="T157" s="68">
        <v>291</v>
      </c>
      <c r="U157" s="70">
        <f t="shared" si="9"/>
        <v>291</v>
      </c>
      <c r="V157" s="68"/>
      <c r="W157" s="139"/>
    </row>
    <row r="158" spans="1:23" ht="15" customHeight="1" x14ac:dyDescent="0.25">
      <c r="A158" s="65" t="s">
        <v>277</v>
      </c>
      <c r="B158" s="65" t="s">
        <v>296</v>
      </c>
      <c r="C158" s="68">
        <v>1</v>
      </c>
      <c r="D158" s="65" t="s">
        <v>300</v>
      </c>
      <c r="E158" s="68">
        <v>18166</v>
      </c>
      <c r="F158" s="68" t="s">
        <v>182</v>
      </c>
      <c r="G158" s="68">
        <v>0</v>
      </c>
      <c r="H158" s="68">
        <v>390</v>
      </c>
      <c r="I158" s="68">
        <v>0</v>
      </c>
      <c r="J158" s="68">
        <v>0</v>
      </c>
      <c r="K158" s="121">
        <v>0</v>
      </c>
      <c r="L158" s="68">
        <v>0</v>
      </c>
      <c r="M158" s="68">
        <v>0</v>
      </c>
      <c r="N158" s="68">
        <v>0</v>
      </c>
      <c r="O158" s="68">
        <v>0</v>
      </c>
      <c r="P158" s="68">
        <v>8</v>
      </c>
      <c r="Q158" s="68">
        <v>9</v>
      </c>
      <c r="R158" s="68">
        <v>2</v>
      </c>
      <c r="S158" s="68">
        <v>10</v>
      </c>
      <c r="T158" s="68">
        <v>419</v>
      </c>
      <c r="U158" s="70">
        <f t="shared" si="9"/>
        <v>419</v>
      </c>
      <c r="V158" s="68"/>
      <c r="W158" s="139"/>
    </row>
    <row r="159" spans="1:23" ht="15" customHeight="1" x14ac:dyDescent="0.25">
      <c r="A159" s="65" t="s">
        <v>277</v>
      </c>
      <c r="B159" s="65" t="s">
        <v>296</v>
      </c>
      <c r="C159" s="68">
        <v>1</v>
      </c>
      <c r="D159" s="65" t="s">
        <v>301</v>
      </c>
      <c r="E159" s="68">
        <v>18175</v>
      </c>
      <c r="F159" s="68" t="s">
        <v>182</v>
      </c>
      <c r="G159" s="68">
        <v>0</v>
      </c>
      <c r="H159" s="68">
        <v>187</v>
      </c>
      <c r="I159" s="68">
        <v>0</v>
      </c>
      <c r="J159" s="68">
        <v>0</v>
      </c>
      <c r="K159" s="121">
        <v>0</v>
      </c>
      <c r="L159" s="68">
        <v>0</v>
      </c>
      <c r="M159" s="68">
        <v>0</v>
      </c>
      <c r="N159" s="68">
        <v>6</v>
      </c>
      <c r="O159" s="68">
        <v>0</v>
      </c>
      <c r="P159" s="68">
        <v>9</v>
      </c>
      <c r="Q159" s="68">
        <v>5</v>
      </c>
      <c r="R159" s="68">
        <v>1</v>
      </c>
      <c r="S159" s="68">
        <v>0</v>
      </c>
      <c r="T159" s="68">
        <v>208</v>
      </c>
      <c r="U159" s="70">
        <f t="shared" si="9"/>
        <v>208</v>
      </c>
      <c r="V159" s="68"/>
      <c r="W159" s="139"/>
    </row>
    <row r="160" spans="1:23" ht="15" customHeight="1" x14ac:dyDescent="0.25">
      <c r="A160" s="65" t="s">
        <v>277</v>
      </c>
      <c r="B160" s="65" t="s">
        <v>296</v>
      </c>
      <c r="C160" s="68">
        <v>1</v>
      </c>
      <c r="D160" s="65" t="s">
        <v>302</v>
      </c>
      <c r="E160" s="68">
        <v>18224</v>
      </c>
      <c r="F160" s="68" t="s">
        <v>182</v>
      </c>
      <c r="G160" s="68">
        <v>62</v>
      </c>
      <c r="H160" s="68">
        <v>0</v>
      </c>
      <c r="I160" s="68">
        <v>0</v>
      </c>
      <c r="J160" s="68">
        <v>0</v>
      </c>
      <c r="K160" s="121">
        <v>0</v>
      </c>
      <c r="L160" s="68">
        <v>0</v>
      </c>
      <c r="M160" s="68">
        <v>0</v>
      </c>
      <c r="N160" s="68">
        <v>0</v>
      </c>
      <c r="O160" s="68">
        <v>0</v>
      </c>
      <c r="P160" s="68">
        <v>0</v>
      </c>
      <c r="Q160" s="68">
        <v>0</v>
      </c>
      <c r="R160" s="68">
        <v>1</v>
      </c>
      <c r="S160" s="68">
        <v>0</v>
      </c>
      <c r="T160" s="68">
        <v>63</v>
      </c>
      <c r="U160" s="70">
        <f t="shared" si="9"/>
        <v>63</v>
      </c>
      <c r="V160" s="68"/>
      <c r="W160" s="139"/>
    </row>
    <row r="161" spans="1:23" ht="15" customHeight="1" x14ac:dyDescent="0.25">
      <c r="A161" s="65" t="s">
        <v>277</v>
      </c>
      <c r="B161" s="65" t="s">
        <v>303</v>
      </c>
      <c r="C161" s="68">
        <v>1</v>
      </c>
      <c r="D161" s="65" t="s">
        <v>304</v>
      </c>
      <c r="E161" s="68">
        <v>17965</v>
      </c>
      <c r="F161" s="68" t="s">
        <v>167</v>
      </c>
      <c r="G161" s="68">
        <v>32</v>
      </c>
      <c r="H161" s="68">
        <v>55</v>
      </c>
      <c r="I161" s="68">
        <v>0</v>
      </c>
      <c r="J161" s="68">
        <v>0</v>
      </c>
      <c r="K161" s="121">
        <v>8</v>
      </c>
      <c r="L161" s="68">
        <v>0</v>
      </c>
      <c r="M161" s="68">
        <v>0</v>
      </c>
      <c r="N161" s="68">
        <v>0</v>
      </c>
      <c r="O161" s="68">
        <v>0</v>
      </c>
      <c r="P161" s="68">
        <v>6</v>
      </c>
      <c r="Q161" s="68">
        <v>1</v>
      </c>
      <c r="R161" s="68">
        <v>4</v>
      </c>
      <c r="S161" s="68">
        <v>0</v>
      </c>
      <c r="T161" s="68">
        <v>106</v>
      </c>
      <c r="U161" s="70">
        <f t="shared" si="9"/>
        <v>98</v>
      </c>
      <c r="V161" s="68"/>
      <c r="W161" s="139"/>
    </row>
    <row r="162" spans="1:23" ht="15" customHeight="1" x14ac:dyDescent="0.25">
      <c r="A162" s="65" t="s">
        <v>277</v>
      </c>
      <c r="B162" s="65" t="s">
        <v>303</v>
      </c>
      <c r="C162" s="68">
        <v>1</v>
      </c>
      <c r="D162" s="65" t="s">
        <v>305</v>
      </c>
      <c r="E162" s="68">
        <v>17966</v>
      </c>
      <c r="F162" s="68" t="s">
        <v>167</v>
      </c>
      <c r="G162" s="68">
        <v>0</v>
      </c>
      <c r="H162" s="68">
        <v>0</v>
      </c>
      <c r="I162" s="68">
        <v>0</v>
      </c>
      <c r="J162" s="68">
        <v>19</v>
      </c>
      <c r="K162" s="121">
        <v>0</v>
      </c>
      <c r="L162" s="68">
        <v>9</v>
      </c>
      <c r="M162" s="68">
        <v>0</v>
      </c>
      <c r="N162" s="68">
        <v>0</v>
      </c>
      <c r="O162" s="68">
        <v>0</v>
      </c>
      <c r="P162" s="68">
        <v>2</v>
      </c>
      <c r="Q162" s="68">
        <v>1</v>
      </c>
      <c r="R162" s="68">
        <v>1</v>
      </c>
      <c r="S162" s="68">
        <v>0</v>
      </c>
      <c r="T162" s="68">
        <v>32</v>
      </c>
      <c r="U162" s="70">
        <f t="shared" si="9"/>
        <v>32</v>
      </c>
      <c r="V162" s="68"/>
      <c r="W162" s="139"/>
    </row>
    <row r="163" spans="1:23" ht="15" customHeight="1" x14ac:dyDescent="0.25">
      <c r="A163" s="65" t="s">
        <v>277</v>
      </c>
      <c r="B163" s="65" t="s">
        <v>303</v>
      </c>
      <c r="C163" s="68">
        <v>1</v>
      </c>
      <c r="D163" s="65" t="s">
        <v>306</v>
      </c>
      <c r="E163" s="68" t="s">
        <v>307</v>
      </c>
      <c r="F163" s="68" t="s">
        <v>308</v>
      </c>
      <c r="G163" s="68">
        <v>0</v>
      </c>
      <c r="H163" s="68">
        <v>0</v>
      </c>
      <c r="I163" s="68">
        <v>0</v>
      </c>
      <c r="J163" s="68">
        <v>0</v>
      </c>
      <c r="K163" s="121">
        <v>0</v>
      </c>
      <c r="L163" s="68">
        <v>4</v>
      </c>
      <c r="M163" s="68">
        <v>0</v>
      </c>
      <c r="N163" s="68">
        <v>0</v>
      </c>
      <c r="O163" s="68">
        <v>16</v>
      </c>
      <c r="P163" s="68">
        <v>0</v>
      </c>
      <c r="Q163" s="68">
        <v>0</v>
      </c>
      <c r="R163" s="68">
        <v>0</v>
      </c>
      <c r="S163" s="68">
        <v>0</v>
      </c>
      <c r="T163" s="68">
        <v>20</v>
      </c>
      <c r="U163" s="70">
        <f t="shared" si="9"/>
        <v>20</v>
      </c>
      <c r="V163" s="139"/>
      <c r="W163" s="139"/>
    </row>
    <row r="164" spans="1:23" ht="15" customHeight="1" x14ac:dyDescent="0.25">
      <c r="A164" s="65" t="s">
        <v>277</v>
      </c>
      <c r="B164" s="65" t="s">
        <v>309</v>
      </c>
      <c r="C164" s="68">
        <v>1</v>
      </c>
      <c r="D164" s="65" t="s">
        <v>306</v>
      </c>
      <c r="E164" s="68" t="s">
        <v>307</v>
      </c>
      <c r="F164" s="68" t="s">
        <v>167</v>
      </c>
      <c r="G164" s="68">
        <v>0</v>
      </c>
      <c r="H164" s="68">
        <v>0</v>
      </c>
      <c r="I164" s="68">
        <v>0</v>
      </c>
      <c r="J164" s="68">
        <v>0</v>
      </c>
      <c r="K164" s="121">
        <v>0</v>
      </c>
      <c r="L164" s="68">
        <v>0</v>
      </c>
      <c r="M164" s="68">
        <v>0</v>
      </c>
      <c r="N164" s="68">
        <v>0</v>
      </c>
      <c r="O164" s="68">
        <v>21</v>
      </c>
      <c r="P164" s="68">
        <v>0</v>
      </c>
      <c r="Q164" s="68">
        <v>0</v>
      </c>
      <c r="R164" s="68">
        <v>0</v>
      </c>
      <c r="S164" s="68">
        <v>0</v>
      </c>
      <c r="T164" s="68">
        <v>21</v>
      </c>
      <c r="U164" s="70">
        <f t="shared" si="9"/>
        <v>21</v>
      </c>
      <c r="V164" s="139"/>
      <c r="W164" s="139"/>
    </row>
    <row r="165" spans="1:23" ht="15" customHeight="1" x14ac:dyDescent="0.25">
      <c r="A165" s="65" t="s">
        <v>277</v>
      </c>
      <c r="B165" s="65" t="s">
        <v>309</v>
      </c>
      <c r="C165" s="68">
        <v>1</v>
      </c>
      <c r="D165" s="65" t="s">
        <v>284</v>
      </c>
      <c r="E165" s="68">
        <v>18076</v>
      </c>
      <c r="F165" s="68" t="s">
        <v>310</v>
      </c>
      <c r="G165" s="68">
        <v>13</v>
      </c>
      <c r="H165" s="68">
        <v>25</v>
      </c>
      <c r="I165" s="68">
        <v>1</v>
      </c>
      <c r="J165" s="68">
        <v>0</v>
      </c>
      <c r="K165" s="121">
        <v>0</v>
      </c>
      <c r="L165" s="68">
        <v>0</v>
      </c>
      <c r="M165" s="68">
        <v>0</v>
      </c>
      <c r="N165" s="68">
        <v>0</v>
      </c>
      <c r="O165" s="68">
        <v>0</v>
      </c>
      <c r="P165" s="68">
        <v>1</v>
      </c>
      <c r="Q165" s="68">
        <v>0</v>
      </c>
      <c r="R165" s="68">
        <v>0</v>
      </c>
      <c r="S165" s="68">
        <v>0</v>
      </c>
      <c r="T165" s="68">
        <v>40</v>
      </c>
      <c r="U165" s="70">
        <f t="shared" si="9"/>
        <v>40</v>
      </c>
      <c r="V165" s="68"/>
      <c r="W165" s="139"/>
    </row>
    <row r="166" spans="1:23" ht="15" customHeight="1" x14ac:dyDescent="0.25">
      <c r="A166" s="65" t="s">
        <v>277</v>
      </c>
      <c r="B166" s="65" t="s">
        <v>309</v>
      </c>
      <c r="C166" s="68">
        <v>1</v>
      </c>
      <c r="D166" s="65" t="s">
        <v>311</v>
      </c>
      <c r="E166" s="68">
        <v>18066</v>
      </c>
      <c r="F166" s="68" t="s">
        <v>310</v>
      </c>
      <c r="G166" s="68">
        <v>10</v>
      </c>
      <c r="H166" s="68">
        <v>22</v>
      </c>
      <c r="I166" s="68">
        <v>0</v>
      </c>
      <c r="J166" s="68">
        <v>0</v>
      </c>
      <c r="K166" s="121">
        <v>0</v>
      </c>
      <c r="L166" s="68">
        <v>0</v>
      </c>
      <c r="M166" s="68">
        <v>0</v>
      </c>
      <c r="N166" s="68">
        <v>0</v>
      </c>
      <c r="O166" s="68">
        <v>0</v>
      </c>
      <c r="P166" s="68">
        <v>1</v>
      </c>
      <c r="Q166" s="68">
        <v>1</v>
      </c>
      <c r="R166" s="68">
        <v>0</v>
      </c>
      <c r="S166" s="68">
        <v>0</v>
      </c>
      <c r="T166" s="68">
        <v>34</v>
      </c>
      <c r="U166" s="70">
        <f t="shared" si="9"/>
        <v>34</v>
      </c>
      <c r="V166" s="68"/>
      <c r="W166" s="139"/>
    </row>
    <row r="167" spans="1:23" ht="15" customHeight="1" x14ac:dyDescent="0.25">
      <c r="A167" s="65" t="s">
        <v>277</v>
      </c>
      <c r="B167" s="65" t="s">
        <v>309</v>
      </c>
      <c r="C167" s="68">
        <v>1</v>
      </c>
      <c r="D167" s="65" t="s">
        <v>312</v>
      </c>
      <c r="E167" s="68">
        <v>18071</v>
      </c>
      <c r="F167" s="68" t="s">
        <v>310</v>
      </c>
      <c r="G167" s="68">
        <v>0</v>
      </c>
      <c r="H167" s="68">
        <v>0</v>
      </c>
      <c r="I167" s="68">
        <v>0</v>
      </c>
      <c r="J167" s="68">
        <v>20</v>
      </c>
      <c r="K167" s="121">
        <v>0</v>
      </c>
      <c r="L167" s="68">
        <v>50</v>
      </c>
      <c r="M167" s="68">
        <v>0</v>
      </c>
      <c r="N167" s="68">
        <v>0</v>
      </c>
      <c r="O167" s="68">
        <v>0</v>
      </c>
      <c r="P167" s="68">
        <v>1</v>
      </c>
      <c r="Q167" s="68">
        <v>1</v>
      </c>
      <c r="R167" s="68">
        <v>0</v>
      </c>
      <c r="S167" s="68">
        <v>0</v>
      </c>
      <c r="T167" s="68">
        <v>72</v>
      </c>
      <c r="U167" s="70">
        <f t="shared" si="9"/>
        <v>72</v>
      </c>
      <c r="V167" s="68"/>
      <c r="W167" s="139"/>
    </row>
    <row r="168" spans="1:23" ht="15" customHeight="1" x14ac:dyDescent="0.25">
      <c r="A168" s="65" t="s">
        <v>277</v>
      </c>
      <c r="B168" s="65" t="s">
        <v>309</v>
      </c>
      <c r="C168" s="68">
        <v>1</v>
      </c>
      <c r="D168" s="65" t="s">
        <v>313</v>
      </c>
      <c r="E168" s="68">
        <v>18085</v>
      </c>
      <c r="F168" s="68" t="s">
        <v>310</v>
      </c>
      <c r="G168" s="68">
        <v>15</v>
      </c>
      <c r="H168" s="68">
        <v>35</v>
      </c>
      <c r="I168" s="68">
        <v>0</v>
      </c>
      <c r="J168" s="68">
        <v>3</v>
      </c>
      <c r="K168" s="121">
        <v>0</v>
      </c>
      <c r="L168" s="68">
        <v>0</v>
      </c>
      <c r="M168" s="68">
        <v>0</v>
      </c>
      <c r="N168" s="68">
        <v>0</v>
      </c>
      <c r="O168" s="68">
        <v>0</v>
      </c>
      <c r="P168" s="68">
        <v>2</v>
      </c>
      <c r="Q168" s="68">
        <v>2</v>
      </c>
      <c r="R168" s="68">
        <v>1</v>
      </c>
      <c r="S168" s="68">
        <v>0</v>
      </c>
      <c r="T168" s="68">
        <v>58</v>
      </c>
      <c r="U168" s="70">
        <f t="shared" si="9"/>
        <v>58</v>
      </c>
      <c r="V168" s="68"/>
      <c r="W168" s="139"/>
    </row>
    <row r="169" spans="1:23" ht="15" customHeight="1" x14ac:dyDescent="0.25">
      <c r="A169" s="65" t="s">
        <v>277</v>
      </c>
      <c r="B169" s="65" t="s">
        <v>309</v>
      </c>
      <c r="C169" s="68">
        <v>1</v>
      </c>
      <c r="D169" s="65" t="s">
        <v>314</v>
      </c>
      <c r="E169" s="68">
        <v>18079</v>
      </c>
      <c r="F169" s="68" t="s">
        <v>310</v>
      </c>
      <c r="G169" s="68">
        <v>12</v>
      </c>
      <c r="H169" s="68">
        <v>21</v>
      </c>
      <c r="I169" s="68">
        <v>0</v>
      </c>
      <c r="J169" s="68">
        <v>5</v>
      </c>
      <c r="K169" s="121">
        <v>0</v>
      </c>
      <c r="L169" s="68">
        <v>0</v>
      </c>
      <c r="M169" s="68">
        <v>0</v>
      </c>
      <c r="N169" s="68">
        <v>0</v>
      </c>
      <c r="O169" s="68">
        <v>0</v>
      </c>
      <c r="P169" s="68">
        <v>1</v>
      </c>
      <c r="Q169" s="68">
        <v>1</v>
      </c>
      <c r="R169" s="68">
        <v>1</v>
      </c>
      <c r="S169" s="68">
        <v>0</v>
      </c>
      <c r="T169" s="68">
        <v>41</v>
      </c>
      <c r="U169" s="70">
        <f t="shared" si="9"/>
        <v>41</v>
      </c>
      <c r="V169" s="68"/>
      <c r="W169" s="139"/>
    </row>
    <row r="170" spans="1:23" ht="15" customHeight="1" x14ac:dyDescent="0.25">
      <c r="A170" s="65" t="s">
        <v>277</v>
      </c>
      <c r="B170" s="65" t="s">
        <v>309</v>
      </c>
      <c r="C170" s="68">
        <v>1</v>
      </c>
      <c r="D170" s="65" t="s">
        <v>301</v>
      </c>
      <c r="E170" s="68">
        <v>18069</v>
      </c>
      <c r="F170" s="68" t="s">
        <v>310</v>
      </c>
      <c r="G170" s="68">
        <v>10</v>
      </c>
      <c r="H170" s="68">
        <v>19</v>
      </c>
      <c r="I170" s="68">
        <v>0</v>
      </c>
      <c r="J170" s="68">
        <v>0</v>
      </c>
      <c r="K170" s="121">
        <v>0</v>
      </c>
      <c r="L170" s="68">
        <v>0</v>
      </c>
      <c r="M170" s="68">
        <v>0</v>
      </c>
      <c r="N170" s="68">
        <v>0</v>
      </c>
      <c r="O170" s="68">
        <v>0</v>
      </c>
      <c r="P170" s="68">
        <v>1</v>
      </c>
      <c r="Q170" s="68">
        <v>1</v>
      </c>
      <c r="R170" s="68">
        <v>1</v>
      </c>
      <c r="S170" s="68">
        <v>0</v>
      </c>
      <c r="T170" s="68">
        <v>32</v>
      </c>
      <c r="U170" s="70">
        <f t="shared" si="9"/>
        <v>32</v>
      </c>
      <c r="V170" s="68"/>
      <c r="W170" s="139"/>
    </row>
    <row r="171" spans="1:23" ht="15" customHeight="1" x14ac:dyDescent="0.25">
      <c r="A171" s="65" t="s">
        <v>277</v>
      </c>
      <c r="B171" s="65" t="s">
        <v>309</v>
      </c>
      <c r="C171" s="68">
        <v>1</v>
      </c>
      <c r="D171" s="65" t="s">
        <v>315</v>
      </c>
      <c r="E171" s="68">
        <v>18080</v>
      </c>
      <c r="F171" s="68" t="s">
        <v>310</v>
      </c>
      <c r="G171" s="68">
        <v>15</v>
      </c>
      <c r="H171" s="68">
        <v>19</v>
      </c>
      <c r="I171" s="68">
        <v>0</v>
      </c>
      <c r="J171" s="68">
        <v>6</v>
      </c>
      <c r="K171" s="121">
        <v>0</v>
      </c>
      <c r="L171" s="68">
        <v>0</v>
      </c>
      <c r="M171" s="68">
        <v>0</v>
      </c>
      <c r="N171" s="68">
        <v>0</v>
      </c>
      <c r="O171" s="68">
        <v>0</v>
      </c>
      <c r="P171" s="68">
        <v>1</v>
      </c>
      <c r="Q171" s="68">
        <v>0</v>
      </c>
      <c r="R171" s="68">
        <v>0</v>
      </c>
      <c r="S171" s="68">
        <v>0</v>
      </c>
      <c r="T171" s="68">
        <v>41</v>
      </c>
      <c r="U171" s="70">
        <f t="shared" si="9"/>
        <v>41</v>
      </c>
      <c r="V171" s="68"/>
      <c r="W171" s="139"/>
    </row>
    <row r="172" spans="1:23" ht="15" customHeight="1" x14ac:dyDescent="0.25">
      <c r="A172" s="65" t="s">
        <v>277</v>
      </c>
      <c r="B172" s="65" t="s">
        <v>309</v>
      </c>
      <c r="C172" s="68">
        <v>1</v>
      </c>
      <c r="D172" s="65" t="s">
        <v>316</v>
      </c>
      <c r="E172" s="68">
        <v>18078</v>
      </c>
      <c r="F172" s="68" t="s">
        <v>310</v>
      </c>
      <c r="G172" s="68">
        <v>12</v>
      </c>
      <c r="H172" s="68">
        <v>13</v>
      </c>
      <c r="I172" s="68">
        <v>0</v>
      </c>
      <c r="J172" s="68">
        <v>0</v>
      </c>
      <c r="K172" s="121">
        <v>0</v>
      </c>
      <c r="L172" s="68">
        <v>0</v>
      </c>
      <c r="M172" s="68">
        <v>0</v>
      </c>
      <c r="N172" s="68">
        <v>0</v>
      </c>
      <c r="O172" s="68">
        <v>0</v>
      </c>
      <c r="P172" s="68">
        <v>1</v>
      </c>
      <c r="Q172" s="68">
        <v>1</v>
      </c>
      <c r="R172" s="68">
        <v>1</v>
      </c>
      <c r="S172" s="68">
        <v>0</v>
      </c>
      <c r="T172" s="68">
        <v>28</v>
      </c>
      <c r="U172" s="70">
        <f t="shared" si="9"/>
        <v>28</v>
      </c>
      <c r="V172" s="68"/>
      <c r="W172" s="139"/>
    </row>
    <row r="173" spans="1:23" ht="15" customHeight="1" x14ac:dyDescent="0.25">
      <c r="A173" s="65" t="s">
        <v>277</v>
      </c>
      <c r="B173" s="65" t="s">
        <v>309</v>
      </c>
      <c r="C173" s="68">
        <v>1</v>
      </c>
      <c r="D173" s="65" t="s">
        <v>317</v>
      </c>
      <c r="E173" s="68">
        <v>18099</v>
      </c>
      <c r="F173" s="68" t="s">
        <v>310</v>
      </c>
      <c r="G173" s="68">
        <v>12</v>
      </c>
      <c r="H173" s="68">
        <v>18</v>
      </c>
      <c r="I173" s="68">
        <v>0</v>
      </c>
      <c r="J173" s="68">
        <v>0</v>
      </c>
      <c r="K173" s="121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1</v>
      </c>
      <c r="Q173" s="68">
        <v>0</v>
      </c>
      <c r="R173" s="68">
        <v>0</v>
      </c>
      <c r="S173" s="68">
        <v>0</v>
      </c>
      <c r="T173" s="68">
        <v>31</v>
      </c>
      <c r="U173" s="70">
        <f t="shared" si="9"/>
        <v>31</v>
      </c>
      <c r="V173" s="68"/>
      <c r="W173" s="139"/>
    </row>
    <row r="174" spans="1:23" ht="15" customHeight="1" x14ac:dyDescent="0.25">
      <c r="A174" s="65" t="s">
        <v>277</v>
      </c>
      <c r="B174" s="65" t="s">
        <v>309</v>
      </c>
      <c r="C174" s="68">
        <v>1</v>
      </c>
      <c r="D174" s="65" t="s">
        <v>318</v>
      </c>
      <c r="E174" s="68">
        <v>18137</v>
      </c>
      <c r="F174" s="68" t="s">
        <v>310</v>
      </c>
      <c r="G174" s="68">
        <v>10</v>
      </c>
      <c r="H174" s="68">
        <v>14</v>
      </c>
      <c r="I174" s="68">
        <v>0</v>
      </c>
      <c r="J174" s="68">
        <v>0</v>
      </c>
      <c r="K174" s="121">
        <v>0</v>
      </c>
      <c r="L174" s="68">
        <v>0</v>
      </c>
      <c r="M174" s="68">
        <v>0</v>
      </c>
      <c r="N174" s="68">
        <v>0</v>
      </c>
      <c r="O174" s="68">
        <v>0</v>
      </c>
      <c r="P174" s="68">
        <v>1</v>
      </c>
      <c r="Q174" s="68">
        <v>1</v>
      </c>
      <c r="R174" s="68">
        <v>1</v>
      </c>
      <c r="S174" s="68">
        <v>0</v>
      </c>
      <c r="T174" s="68">
        <v>27</v>
      </c>
      <c r="U174" s="70">
        <f t="shared" si="9"/>
        <v>27</v>
      </c>
      <c r="V174" s="68"/>
      <c r="W174" s="139"/>
    </row>
    <row r="175" spans="1:23" ht="15" customHeight="1" x14ac:dyDescent="0.25">
      <c r="A175" s="65" t="s">
        <v>277</v>
      </c>
      <c r="B175" s="65" t="s">
        <v>309</v>
      </c>
      <c r="C175" s="68">
        <v>1</v>
      </c>
      <c r="D175" s="65" t="s">
        <v>319</v>
      </c>
      <c r="E175" s="68">
        <v>18061</v>
      </c>
      <c r="F175" s="68" t="s">
        <v>310</v>
      </c>
      <c r="G175" s="68">
        <v>7</v>
      </c>
      <c r="H175" s="68">
        <v>19</v>
      </c>
      <c r="I175" s="68">
        <v>0</v>
      </c>
      <c r="J175" s="68">
        <v>0</v>
      </c>
      <c r="K175" s="121">
        <v>0</v>
      </c>
      <c r="L175" s="68">
        <v>0</v>
      </c>
      <c r="M175" s="68">
        <v>0</v>
      </c>
      <c r="N175" s="68">
        <v>0</v>
      </c>
      <c r="O175" s="68">
        <v>0</v>
      </c>
      <c r="P175" s="68">
        <v>1</v>
      </c>
      <c r="Q175" s="68">
        <v>0</v>
      </c>
      <c r="R175" s="68">
        <v>1</v>
      </c>
      <c r="S175" s="68">
        <v>0</v>
      </c>
      <c r="T175" s="68">
        <v>28</v>
      </c>
      <c r="U175" s="70">
        <f t="shared" si="9"/>
        <v>28</v>
      </c>
      <c r="V175" s="68"/>
      <c r="W175" s="139"/>
    </row>
    <row r="176" spans="1:23" ht="15" customHeight="1" x14ac:dyDescent="0.25">
      <c r="A176" s="65" t="s">
        <v>277</v>
      </c>
      <c r="B176" s="65" t="s">
        <v>309</v>
      </c>
      <c r="C176" s="68">
        <v>1</v>
      </c>
      <c r="D176" s="65" t="s">
        <v>320</v>
      </c>
      <c r="E176" s="68">
        <v>18136</v>
      </c>
      <c r="F176" s="68" t="s">
        <v>310</v>
      </c>
      <c r="G176" s="68">
        <v>12</v>
      </c>
      <c r="H176" s="68">
        <v>21</v>
      </c>
      <c r="I176" s="68">
        <v>0</v>
      </c>
      <c r="J176" s="68">
        <v>5</v>
      </c>
      <c r="K176" s="121">
        <v>0</v>
      </c>
      <c r="L176" s="68">
        <v>0</v>
      </c>
      <c r="M176" s="68">
        <v>0</v>
      </c>
      <c r="N176" s="68">
        <v>0</v>
      </c>
      <c r="O176" s="68">
        <v>0</v>
      </c>
      <c r="P176" s="68">
        <v>1</v>
      </c>
      <c r="Q176" s="68">
        <v>1</v>
      </c>
      <c r="R176" s="68">
        <v>0</v>
      </c>
      <c r="S176" s="68">
        <v>0</v>
      </c>
      <c r="T176" s="68">
        <v>40</v>
      </c>
      <c r="U176" s="70">
        <f t="shared" si="9"/>
        <v>40</v>
      </c>
      <c r="V176" s="68"/>
      <c r="W176" s="139"/>
    </row>
    <row r="177" spans="1:23" ht="15" customHeight="1" x14ac:dyDescent="0.25">
      <c r="A177" s="65" t="s">
        <v>277</v>
      </c>
      <c r="B177" s="65" t="s">
        <v>309</v>
      </c>
      <c r="C177" s="68">
        <v>1</v>
      </c>
      <c r="D177" s="65" t="s">
        <v>321</v>
      </c>
      <c r="E177" s="68">
        <v>18073</v>
      </c>
      <c r="F177" s="68" t="s">
        <v>310</v>
      </c>
      <c r="G177" s="68">
        <v>11</v>
      </c>
      <c r="H177" s="68">
        <v>33</v>
      </c>
      <c r="I177" s="68">
        <v>0</v>
      </c>
      <c r="J177" s="68">
        <v>0</v>
      </c>
      <c r="K177" s="121">
        <v>0</v>
      </c>
      <c r="L177" s="68">
        <v>0</v>
      </c>
      <c r="M177" s="68">
        <v>0</v>
      </c>
      <c r="N177" s="68">
        <v>0</v>
      </c>
      <c r="O177" s="68">
        <v>0</v>
      </c>
      <c r="P177" s="68">
        <v>1</v>
      </c>
      <c r="Q177" s="68">
        <v>1</v>
      </c>
      <c r="R177" s="68">
        <v>0</v>
      </c>
      <c r="S177" s="68">
        <v>0</v>
      </c>
      <c r="T177" s="68">
        <v>46</v>
      </c>
      <c r="U177" s="70">
        <f t="shared" si="9"/>
        <v>46</v>
      </c>
      <c r="V177" s="68"/>
      <c r="W177" s="139"/>
    </row>
    <row r="178" spans="1:23" ht="15" customHeight="1" x14ac:dyDescent="0.25">
      <c r="A178" s="65" t="s">
        <v>277</v>
      </c>
      <c r="B178" s="65" t="s">
        <v>309</v>
      </c>
      <c r="C178" s="68">
        <v>1</v>
      </c>
      <c r="D178" s="65" t="s">
        <v>322</v>
      </c>
      <c r="E178" s="68">
        <v>330552</v>
      </c>
      <c r="F178" s="68" t="s">
        <v>310</v>
      </c>
      <c r="G178" s="68">
        <v>15</v>
      </c>
      <c r="H178" s="68">
        <v>31</v>
      </c>
      <c r="I178" s="68">
        <v>0</v>
      </c>
      <c r="J178" s="68">
        <v>0</v>
      </c>
      <c r="K178" s="121">
        <v>0</v>
      </c>
      <c r="L178" s="68">
        <v>0</v>
      </c>
      <c r="M178" s="68">
        <v>0</v>
      </c>
      <c r="N178" s="68">
        <v>0</v>
      </c>
      <c r="O178" s="68">
        <v>0</v>
      </c>
      <c r="P178" s="68">
        <v>1</v>
      </c>
      <c r="Q178" s="68">
        <v>1</v>
      </c>
      <c r="R178" s="68">
        <v>1</v>
      </c>
      <c r="S178" s="68">
        <v>0</v>
      </c>
      <c r="T178" s="68">
        <v>49</v>
      </c>
      <c r="U178" s="70">
        <f t="shared" si="9"/>
        <v>49</v>
      </c>
      <c r="V178" s="68"/>
      <c r="W178" s="139"/>
    </row>
    <row r="179" spans="1:23" ht="15" customHeight="1" x14ac:dyDescent="0.25">
      <c r="A179" s="65" t="s">
        <v>277</v>
      </c>
      <c r="B179" s="65" t="s">
        <v>323</v>
      </c>
      <c r="C179" s="68">
        <v>1</v>
      </c>
      <c r="D179" s="65" t="s">
        <v>324</v>
      </c>
      <c r="E179" s="68">
        <v>18442</v>
      </c>
      <c r="F179" s="68" t="s">
        <v>167</v>
      </c>
      <c r="G179" s="68">
        <v>53</v>
      </c>
      <c r="H179" s="68">
        <v>119</v>
      </c>
      <c r="I179" s="68">
        <v>0</v>
      </c>
      <c r="J179" s="68">
        <v>44</v>
      </c>
      <c r="K179" s="121">
        <v>9</v>
      </c>
      <c r="L179" s="68">
        <v>18</v>
      </c>
      <c r="M179" s="68">
        <v>0</v>
      </c>
      <c r="N179" s="68">
        <v>0</v>
      </c>
      <c r="O179" s="68">
        <v>19</v>
      </c>
      <c r="P179" s="68">
        <v>8</v>
      </c>
      <c r="Q179" s="68">
        <v>2</v>
      </c>
      <c r="R179" s="68">
        <v>8</v>
      </c>
      <c r="S179" s="68">
        <v>12</v>
      </c>
      <c r="T179" s="68">
        <v>292</v>
      </c>
      <c r="U179" s="70">
        <f t="shared" si="9"/>
        <v>283</v>
      </c>
      <c r="V179" s="68"/>
      <c r="W179" s="139"/>
    </row>
    <row r="180" spans="1:23" ht="15" customHeight="1" x14ac:dyDescent="0.25">
      <c r="A180" s="65" t="s">
        <v>277</v>
      </c>
      <c r="B180" s="65" t="s">
        <v>325</v>
      </c>
      <c r="C180" s="68">
        <v>1</v>
      </c>
      <c r="D180" s="65" t="s">
        <v>150</v>
      </c>
      <c r="E180" s="68">
        <v>18768</v>
      </c>
      <c r="F180" s="68" t="s">
        <v>326</v>
      </c>
      <c r="G180" s="68">
        <v>0</v>
      </c>
      <c r="H180" s="68">
        <v>0</v>
      </c>
      <c r="I180" s="68">
        <v>0</v>
      </c>
      <c r="J180" s="68">
        <v>62</v>
      </c>
      <c r="K180" s="121">
        <v>15</v>
      </c>
      <c r="L180" s="68">
        <v>8</v>
      </c>
      <c r="M180" s="68">
        <v>0</v>
      </c>
      <c r="N180" s="68">
        <v>0</v>
      </c>
      <c r="O180" s="68">
        <v>5</v>
      </c>
      <c r="P180" s="68">
        <v>4</v>
      </c>
      <c r="Q180" s="68">
        <v>3</v>
      </c>
      <c r="R180" s="68">
        <v>1</v>
      </c>
      <c r="S180" s="68">
        <v>5</v>
      </c>
      <c r="T180" s="68">
        <v>103</v>
      </c>
      <c r="U180" s="70">
        <f t="shared" si="9"/>
        <v>88</v>
      </c>
      <c r="V180" s="68"/>
      <c r="W180" s="139"/>
    </row>
    <row r="181" spans="1:23" ht="15" customHeight="1" x14ac:dyDescent="0.25">
      <c r="A181" s="65" t="s">
        <v>277</v>
      </c>
      <c r="B181" s="65" t="s">
        <v>325</v>
      </c>
      <c r="C181" s="68">
        <v>1</v>
      </c>
      <c r="D181" s="65" t="s">
        <v>327</v>
      </c>
      <c r="E181" s="68">
        <v>10720</v>
      </c>
      <c r="F181" s="68" t="s">
        <v>326</v>
      </c>
      <c r="G181" s="68">
        <v>16</v>
      </c>
      <c r="H181" s="68">
        <v>54</v>
      </c>
      <c r="I181" s="68">
        <v>2</v>
      </c>
      <c r="J181" s="68">
        <v>0</v>
      </c>
      <c r="K181" s="121">
        <v>0</v>
      </c>
      <c r="L181" s="68">
        <v>0</v>
      </c>
      <c r="M181" s="68">
        <v>4</v>
      </c>
      <c r="N181" s="68">
        <v>0</v>
      </c>
      <c r="O181" s="68">
        <v>11</v>
      </c>
      <c r="P181" s="68">
        <v>2</v>
      </c>
      <c r="Q181" s="68">
        <v>3</v>
      </c>
      <c r="R181" s="68">
        <v>1</v>
      </c>
      <c r="S181" s="68">
        <v>0</v>
      </c>
      <c r="T181" s="68">
        <v>93</v>
      </c>
      <c r="U181" s="70">
        <f t="shared" si="9"/>
        <v>93</v>
      </c>
      <c r="V181" s="68"/>
      <c r="W181" s="139"/>
    </row>
    <row r="182" spans="1:23" ht="15" customHeight="1" x14ac:dyDescent="0.25">
      <c r="A182" s="65" t="s">
        <v>277</v>
      </c>
      <c r="B182" s="65" t="s">
        <v>325</v>
      </c>
      <c r="C182" s="68">
        <v>1</v>
      </c>
      <c r="D182" s="65" t="s">
        <v>328</v>
      </c>
      <c r="E182" s="68">
        <v>18736</v>
      </c>
      <c r="F182" s="68" t="s">
        <v>326</v>
      </c>
      <c r="G182" s="68">
        <v>20</v>
      </c>
      <c r="H182" s="68">
        <v>29</v>
      </c>
      <c r="I182" s="68">
        <v>0</v>
      </c>
      <c r="J182" s="68">
        <v>0</v>
      </c>
      <c r="K182" s="121">
        <v>0</v>
      </c>
      <c r="L182" s="68">
        <v>0</v>
      </c>
      <c r="M182" s="68">
        <v>0</v>
      </c>
      <c r="N182" s="68">
        <v>0</v>
      </c>
      <c r="O182" s="68">
        <v>10</v>
      </c>
      <c r="P182" s="68">
        <v>2</v>
      </c>
      <c r="Q182" s="68">
        <v>1</v>
      </c>
      <c r="R182" s="68">
        <v>1</v>
      </c>
      <c r="S182" s="68">
        <v>0</v>
      </c>
      <c r="T182" s="68">
        <v>63</v>
      </c>
      <c r="U182" s="70">
        <f t="shared" si="9"/>
        <v>63</v>
      </c>
      <c r="V182" s="68"/>
      <c r="W182" s="139"/>
    </row>
    <row r="183" spans="1:23" ht="15" customHeight="1" x14ac:dyDescent="0.25">
      <c r="A183" s="65" t="s">
        <v>277</v>
      </c>
      <c r="B183" s="65" t="s">
        <v>325</v>
      </c>
      <c r="C183" s="68">
        <v>1</v>
      </c>
      <c r="D183" s="65" t="s">
        <v>329</v>
      </c>
      <c r="E183" s="68">
        <v>24073</v>
      </c>
      <c r="F183" s="68" t="s">
        <v>326</v>
      </c>
      <c r="G183" s="68">
        <v>6</v>
      </c>
      <c r="H183" s="68">
        <v>15</v>
      </c>
      <c r="I183" s="68">
        <v>0</v>
      </c>
      <c r="J183" s="68">
        <v>0</v>
      </c>
      <c r="K183" s="121">
        <v>0</v>
      </c>
      <c r="L183" s="68">
        <v>0</v>
      </c>
      <c r="M183" s="68">
        <v>0</v>
      </c>
      <c r="N183" s="68">
        <v>0</v>
      </c>
      <c r="O183" s="68">
        <v>3</v>
      </c>
      <c r="P183" s="68">
        <v>1</v>
      </c>
      <c r="Q183" s="68">
        <v>1</v>
      </c>
      <c r="R183" s="68">
        <v>1</v>
      </c>
      <c r="S183" s="68">
        <v>0</v>
      </c>
      <c r="T183" s="68">
        <v>27</v>
      </c>
      <c r="U183" s="70">
        <f t="shared" si="9"/>
        <v>27</v>
      </c>
      <c r="V183" s="68"/>
      <c r="W183" s="139"/>
    </row>
    <row r="184" spans="1:23" ht="15" customHeight="1" x14ac:dyDescent="0.25">
      <c r="A184" s="65" t="s">
        <v>277</v>
      </c>
      <c r="B184" s="65" t="s">
        <v>325</v>
      </c>
      <c r="C184" s="68">
        <v>1</v>
      </c>
      <c r="D184" s="65" t="s">
        <v>330</v>
      </c>
      <c r="E184" s="68">
        <v>25420</v>
      </c>
      <c r="F184" s="68" t="s">
        <v>326</v>
      </c>
      <c r="G184" s="68">
        <v>20</v>
      </c>
      <c r="H184" s="68">
        <v>35</v>
      </c>
      <c r="I184" s="68">
        <v>0</v>
      </c>
      <c r="J184" s="68">
        <v>0</v>
      </c>
      <c r="K184" s="121">
        <v>0</v>
      </c>
      <c r="L184" s="68">
        <v>0</v>
      </c>
      <c r="M184" s="68">
        <v>0</v>
      </c>
      <c r="N184" s="68">
        <v>0</v>
      </c>
      <c r="O184" s="68">
        <v>13</v>
      </c>
      <c r="P184" s="68">
        <v>2</v>
      </c>
      <c r="Q184" s="68">
        <v>1</v>
      </c>
      <c r="R184" s="68">
        <v>1</v>
      </c>
      <c r="S184" s="68">
        <v>0</v>
      </c>
      <c r="T184" s="68">
        <v>72</v>
      </c>
      <c r="U184" s="70">
        <f t="shared" si="9"/>
        <v>72</v>
      </c>
      <c r="V184" s="68"/>
      <c r="W184" s="139"/>
    </row>
    <row r="185" spans="1:23" ht="15" customHeight="1" x14ac:dyDescent="0.25">
      <c r="A185" s="65" t="s">
        <v>277</v>
      </c>
      <c r="B185" s="65" t="s">
        <v>325</v>
      </c>
      <c r="C185" s="68">
        <v>1</v>
      </c>
      <c r="D185" s="65" t="s">
        <v>331</v>
      </c>
      <c r="E185" s="68">
        <v>10722</v>
      </c>
      <c r="F185" s="68" t="s">
        <v>326</v>
      </c>
      <c r="G185" s="68">
        <v>11</v>
      </c>
      <c r="H185" s="68">
        <v>19</v>
      </c>
      <c r="I185" s="68">
        <v>0</v>
      </c>
      <c r="J185" s="68">
        <v>0</v>
      </c>
      <c r="K185" s="121">
        <v>0</v>
      </c>
      <c r="L185" s="68">
        <v>0</v>
      </c>
      <c r="M185" s="68">
        <v>0</v>
      </c>
      <c r="N185" s="68">
        <v>0</v>
      </c>
      <c r="O185" s="68">
        <v>10</v>
      </c>
      <c r="P185" s="68">
        <v>1</v>
      </c>
      <c r="Q185" s="68">
        <v>1</v>
      </c>
      <c r="R185" s="68">
        <v>1</v>
      </c>
      <c r="S185" s="68">
        <v>0</v>
      </c>
      <c r="T185" s="68">
        <v>43</v>
      </c>
      <c r="U185" s="70">
        <f t="shared" si="9"/>
        <v>43</v>
      </c>
      <c r="V185" s="68"/>
      <c r="W185" s="139"/>
    </row>
    <row r="186" spans="1:23" ht="15" customHeight="1" x14ac:dyDescent="0.25">
      <c r="A186" s="65" t="s">
        <v>277</v>
      </c>
      <c r="B186" s="65" t="s">
        <v>325</v>
      </c>
      <c r="C186" s="68">
        <v>1</v>
      </c>
      <c r="D186" s="65" t="s">
        <v>332</v>
      </c>
      <c r="E186" s="68">
        <v>18734</v>
      </c>
      <c r="F186" s="68" t="s">
        <v>326</v>
      </c>
      <c r="G186" s="68">
        <v>7</v>
      </c>
      <c r="H186" s="68">
        <v>13</v>
      </c>
      <c r="I186" s="68">
        <v>0</v>
      </c>
      <c r="J186" s="68">
        <v>0</v>
      </c>
      <c r="K186" s="121">
        <v>0</v>
      </c>
      <c r="L186" s="68">
        <v>0</v>
      </c>
      <c r="M186" s="68">
        <v>0</v>
      </c>
      <c r="N186" s="68">
        <v>0</v>
      </c>
      <c r="O186" s="68">
        <v>2</v>
      </c>
      <c r="P186" s="68">
        <v>1</v>
      </c>
      <c r="Q186" s="68">
        <v>1</v>
      </c>
      <c r="R186" s="68">
        <v>1</v>
      </c>
      <c r="S186" s="68">
        <v>0</v>
      </c>
      <c r="T186" s="68">
        <v>25</v>
      </c>
      <c r="U186" s="70">
        <f t="shared" si="9"/>
        <v>25</v>
      </c>
      <c r="V186" s="68"/>
      <c r="W186" s="139"/>
    </row>
    <row r="187" spans="1:23" ht="15" customHeight="1" x14ac:dyDescent="0.25">
      <c r="A187" s="65" t="s">
        <v>277</v>
      </c>
      <c r="B187" s="65" t="s">
        <v>325</v>
      </c>
      <c r="C187" s="68">
        <v>1</v>
      </c>
      <c r="D187" s="65" t="s">
        <v>333</v>
      </c>
      <c r="E187" s="68">
        <v>18814</v>
      </c>
      <c r="F187" s="68" t="s">
        <v>326</v>
      </c>
      <c r="G187" s="68">
        <v>12</v>
      </c>
      <c r="H187" s="68">
        <v>14</v>
      </c>
      <c r="I187" s="68">
        <v>0</v>
      </c>
      <c r="J187" s="68">
        <v>0</v>
      </c>
      <c r="K187" s="121">
        <v>0</v>
      </c>
      <c r="L187" s="68">
        <v>0</v>
      </c>
      <c r="M187" s="68">
        <v>0</v>
      </c>
      <c r="N187" s="68">
        <v>0</v>
      </c>
      <c r="O187" s="68">
        <v>4</v>
      </c>
      <c r="P187" s="68">
        <v>2</v>
      </c>
      <c r="Q187" s="68">
        <v>1</v>
      </c>
      <c r="R187" s="68">
        <v>1</v>
      </c>
      <c r="S187" s="68">
        <v>0</v>
      </c>
      <c r="T187" s="68">
        <v>34</v>
      </c>
      <c r="U187" s="70">
        <f t="shared" si="9"/>
        <v>34</v>
      </c>
      <c r="V187" s="68"/>
      <c r="W187" s="139"/>
    </row>
    <row r="188" spans="1:23" ht="15" customHeight="1" x14ac:dyDescent="0.25">
      <c r="A188" s="65" t="s">
        <v>277</v>
      </c>
      <c r="B188" s="65" t="s">
        <v>334</v>
      </c>
      <c r="C188" s="68">
        <v>1</v>
      </c>
      <c r="D188" s="65" t="s">
        <v>335</v>
      </c>
      <c r="E188" s="68">
        <v>23443</v>
      </c>
      <c r="F188" s="68" t="s">
        <v>182</v>
      </c>
      <c r="G188" s="68">
        <v>0</v>
      </c>
      <c r="H188" s="68">
        <v>0</v>
      </c>
      <c r="I188" s="68">
        <v>0</v>
      </c>
      <c r="J188" s="68">
        <v>53</v>
      </c>
      <c r="K188" s="121">
        <v>21</v>
      </c>
      <c r="L188" s="68">
        <v>0</v>
      </c>
      <c r="M188" s="68">
        <v>0</v>
      </c>
      <c r="N188" s="68">
        <v>0</v>
      </c>
      <c r="O188" s="68">
        <v>0</v>
      </c>
      <c r="P188" s="68">
        <v>1</v>
      </c>
      <c r="Q188" s="68">
        <v>1</v>
      </c>
      <c r="R188" s="68">
        <v>2</v>
      </c>
      <c r="S188" s="68">
        <v>4</v>
      </c>
      <c r="T188" s="68">
        <v>82</v>
      </c>
      <c r="U188" s="70">
        <f t="shared" si="9"/>
        <v>61</v>
      </c>
      <c r="V188" s="68"/>
      <c r="W188" s="139"/>
    </row>
    <row r="189" spans="1:23" ht="15" customHeight="1" x14ac:dyDescent="0.25">
      <c r="A189" s="65" t="s">
        <v>277</v>
      </c>
      <c r="B189" s="65" t="s">
        <v>334</v>
      </c>
      <c r="C189" s="68">
        <v>1</v>
      </c>
      <c r="D189" s="65" t="s">
        <v>336</v>
      </c>
      <c r="E189" s="68">
        <v>23444</v>
      </c>
      <c r="F189" s="68" t="s">
        <v>182</v>
      </c>
      <c r="G189" s="68">
        <v>0</v>
      </c>
      <c r="H189" s="68">
        <v>0</v>
      </c>
      <c r="I189" s="68">
        <v>0</v>
      </c>
      <c r="J189" s="68">
        <v>0</v>
      </c>
      <c r="K189" s="121">
        <v>0</v>
      </c>
      <c r="L189" s="68">
        <v>51</v>
      </c>
      <c r="M189" s="68">
        <v>0</v>
      </c>
      <c r="N189" s="68">
        <v>0</v>
      </c>
      <c r="O189" s="68">
        <v>0</v>
      </c>
      <c r="P189" s="68">
        <v>1</v>
      </c>
      <c r="Q189" s="68">
        <v>1</v>
      </c>
      <c r="R189" s="68">
        <v>1</v>
      </c>
      <c r="S189" s="68">
        <v>0</v>
      </c>
      <c r="T189" s="68">
        <v>54</v>
      </c>
      <c r="U189" s="70">
        <f t="shared" si="9"/>
        <v>54</v>
      </c>
      <c r="V189" s="68"/>
      <c r="W189" s="139"/>
    </row>
    <row r="190" spans="1:23" ht="15" customHeight="1" x14ac:dyDescent="0.25">
      <c r="A190" s="65" t="s">
        <v>277</v>
      </c>
      <c r="B190" s="65" t="s">
        <v>334</v>
      </c>
      <c r="C190" s="68">
        <v>1</v>
      </c>
      <c r="D190" s="65" t="s">
        <v>337</v>
      </c>
      <c r="E190" s="68">
        <v>23444</v>
      </c>
      <c r="F190" s="68" t="s">
        <v>338</v>
      </c>
      <c r="G190" s="68">
        <v>0</v>
      </c>
      <c r="H190" s="68">
        <v>0</v>
      </c>
      <c r="I190" s="68">
        <v>3</v>
      </c>
      <c r="J190" s="68">
        <v>0</v>
      </c>
      <c r="K190" s="121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1</v>
      </c>
      <c r="S190" s="68">
        <v>0</v>
      </c>
      <c r="T190" s="68">
        <v>4</v>
      </c>
      <c r="U190" s="70">
        <f t="shared" si="9"/>
        <v>4</v>
      </c>
      <c r="V190" s="68"/>
      <c r="W190" s="139"/>
    </row>
    <row r="191" spans="1:23" ht="15" customHeight="1" x14ac:dyDescent="0.25">
      <c r="A191" s="65" t="s">
        <v>277</v>
      </c>
      <c r="B191" s="65" t="s">
        <v>334</v>
      </c>
      <c r="C191" s="68">
        <v>1</v>
      </c>
      <c r="D191" s="65" t="s">
        <v>339</v>
      </c>
      <c r="E191" s="68">
        <v>17562</v>
      </c>
      <c r="F191" s="68" t="s">
        <v>182</v>
      </c>
      <c r="G191" s="68">
        <v>15</v>
      </c>
      <c r="H191" s="68">
        <v>42</v>
      </c>
      <c r="I191" s="68">
        <v>0</v>
      </c>
      <c r="J191" s="68">
        <v>0</v>
      </c>
      <c r="K191" s="121">
        <v>0</v>
      </c>
      <c r="L191" s="68">
        <v>0</v>
      </c>
      <c r="M191" s="68">
        <v>0</v>
      </c>
      <c r="N191" s="68">
        <v>0</v>
      </c>
      <c r="O191" s="68">
        <v>5</v>
      </c>
      <c r="P191" s="68">
        <v>1</v>
      </c>
      <c r="Q191" s="68">
        <v>1</v>
      </c>
      <c r="R191" s="68">
        <v>0</v>
      </c>
      <c r="S191" s="68">
        <v>5</v>
      </c>
      <c r="T191" s="68">
        <v>69</v>
      </c>
      <c r="U191" s="70">
        <f t="shared" si="9"/>
        <v>69</v>
      </c>
      <c r="V191" s="68"/>
      <c r="W191" s="139"/>
    </row>
    <row r="192" spans="1:23" ht="15" customHeight="1" x14ac:dyDescent="0.25">
      <c r="A192" s="65" t="s">
        <v>277</v>
      </c>
      <c r="B192" s="65" t="s">
        <v>334</v>
      </c>
      <c r="C192" s="68">
        <v>1</v>
      </c>
      <c r="D192" s="65" t="s">
        <v>340</v>
      </c>
      <c r="E192" s="68">
        <v>17530</v>
      </c>
      <c r="F192" s="68" t="s">
        <v>182</v>
      </c>
      <c r="G192" s="68">
        <v>17</v>
      </c>
      <c r="H192" s="68">
        <v>32</v>
      </c>
      <c r="I192" s="68">
        <v>0</v>
      </c>
      <c r="J192" s="68">
        <v>0</v>
      </c>
      <c r="K192" s="121">
        <v>0</v>
      </c>
      <c r="L192" s="68">
        <v>0</v>
      </c>
      <c r="M192" s="68">
        <v>0</v>
      </c>
      <c r="N192" s="68">
        <v>0</v>
      </c>
      <c r="O192" s="68">
        <v>8</v>
      </c>
      <c r="P192" s="68">
        <v>1</v>
      </c>
      <c r="Q192" s="68">
        <v>1</v>
      </c>
      <c r="R192" s="68">
        <v>2</v>
      </c>
      <c r="S192" s="68">
        <v>0</v>
      </c>
      <c r="T192" s="68">
        <v>61</v>
      </c>
      <c r="U192" s="70">
        <f t="shared" si="9"/>
        <v>61</v>
      </c>
      <c r="V192" s="68"/>
      <c r="W192" s="139"/>
    </row>
    <row r="193" spans="1:23" ht="15" customHeight="1" x14ac:dyDescent="0.25">
      <c r="A193" s="65" t="s">
        <v>277</v>
      </c>
      <c r="B193" s="65" t="s">
        <v>334</v>
      </c>
      <c r="C193" s="68">
        <v>1</v>
      </c>
      <c r="D193" s="65" t="s">
        <v>341</v>
      </c>
      <c r="E193" s="68">
        <v>17537</v>
      </c>
      <c r="F193" s="68" t="s">
        <v>182</v>
      </c>
      <c r="G193" s="68">
        <v>13</v>
      </c>
      <c r="H193" s="68">
        <v>20</v>
      </c>
      <c r="I193" s="68">
        <v>0</v>
      </c>
      <c r="J193" s="68">
        <v>0</v>
      </c>
      <c r="K193" s="121">
        <v>0</v>
      </c>
      <c r="L193" s="68">
        <v>0</v>
      </c>
      <c r="M193" s="68">
        <v>0</v>
      </c>
      <c r="N193" s="68">
        <v>0</v>
      </c>
      <c r="O193" s="68">
        <v>6</v>
      </c>
      <c r="P193" s="68">
        <v>1</v>
      </c>
      <c r="Q193" s="68">
        <v>1</v>
      </c>
      <c r="R193" s="68">
        <v>1</v>
      </c>
      <c r="S193" s="68">
        <v>0</v>
      </c>
      <c r="T193" s="68">
        <v>42</v>
      </c>
      <c r="U193" s="70">
        <f t="shared" si="9"/>
        <v>42</v>
      </c>
      <c r="V193" s="68"/>
      <c r="W193" s="139"/>
    </row>
    <row r="194" spans="1:23" ht="15" customHeight="1" x14ac:dyDescent="0.25">
      <c r="A194" s="65" t="s">
        <v>277</v>
      </c>
      <c r="B194" s="65" t="s">
        <v>334</v>
      </c>
      <c r="C194" s="68">
        <v>1</v>
      </c>
      <c r="D194" s="65" t="s">
        <v>342</v>
      </c>
      <c r="E194" s="68">
        <v>17534</v>
      </c>
      <c r="F194" s="68" t="s">
        <v>182</v>
      </c>
      <c r="G194" s="68">
        <v>8</v>
      </c>
      <c r="H194" s="68">
        <v>15</v>
      </c>
      <c r="I194" s="68">
        <v>0</v>
      </c>
      <c r="J194" s="68">
        <v>0</v>
      </c>
      <c r="K194" s="121">
        <v>0</v>
      </c>
      <c r="L194" s="68">
        <v>0</v>
      </c>
      <c r="M194" s="68">
        <v>0</v>
      </c>
      <c r="N194" s="68">
        <v>0</v>
      </c>
      <c r="O194" s="68">
        <v>2</v>
      </c>
      <c r="P194" s="68">
        <v>1</v>
      </c>
      <c r="Q194" s="68">
        <v>0</v>
      </c>
      <c r="R194" s="68">
        <v>0</v>
      </c>
      <c r="S194" s="68">
        <v>0</v>
      </c>
      <c r="T194" s="68">
        <v>26</v>
      </c>
      <c r="U194" s="70">
        <f t="shared" si="9"/>
        <v>26</v>
      </c>
      <c r="V194" s="68"/>
      <c r="W194" s="139"/>
    </row>
    <row r="195" spans="1:23" ht="15" customHeight="1" x14ac:dyDescent="0.25">
      <c r="A195" s="65" t="s">
        <v>277</v>
      </c>
      <c r="B195" s="65" t="s">
        <v>334</v>
      </c>
      <c r="C195" s="68">
        <v>1</v>
      </c>
      <c r="D195" s="65" t="s">
        <v>343</v>
      </c>
      <c r="E195" s="68">
        <v>17539</v>
      </c>
      <c r="F195" s="68" t="s">
        <v>182</v>
      </c>
      <c r="G195" s="68">
        <v>9</v>
      </c>
      <c r="H195" s="68">
        <v>18</v>
      </c>
      <c r="I195" s="68">
        <v>0</v>
      </c>
      <c r="J195" s="68">
        <v>0</v>
      </c>
      <c r="K195" s="121">
        <v>0</v>
      </c>
      <c r="L195" s="68">
        <v>0</v>
      </c>
      <c r="M195" s="68">
        <v>0</v>
      </c>
      <c r="N195" s="68">
        <v>0</v>
      </c>
      <c r="O195" s="68">
        <v>8</v>
      </c>
      <c r="P195" s="68">
        <v>1</v>
      </c>
      <c r="Q195" s="68">
        <v>1</v>
      </c>
      <c r="R195" s="68">
        <v>1</v>
      </c>
      <c r="S195" s="68">
        <v>0</v>
      </c>
      <c r="T195" s="68">
        <v>38</v>
      </c>
      <c r="U195" s="70">
        <f t="shared" si="9"/>
        <v>38</v>
      </c>
      <c r="V195" s="68"/>
      <c r="W195" s="139"/>
    </row>
    <row r="196" spans="1:23" ht="15" customHeight="1" x14ac:dyDescent="0.25">
      <c r="A196" s="65" t="s">
        <v>277</v>
      </c>
      <c r="B196" s="65" t="s">
        <v>334</v>
      </c>
      <c r="C196" s="68">
        <v>1</v>
      </c>
      <c r="D196" s="65" t="s">
        <v>344</v>
      </c>
      <c r="E196" s="68">
        <v>17578</v>
      </c>
      <c r="F196" s="68" t="s">
        <v>182</v>
      </c>
      <c r="G196" s="68">
        <v>9</v>
      </c>
      <c r="H196" s="68">
        <v>20</v>
      </c>
      <c r="I196" s="68">
        <v>0</v>
      </c>
      <c r="J196" s="68">
        <v>0</v>
      </c>
      <c r="K196" s="121">
        <v>0</v>
      </c>
      <c r="L196" s="68">
        <v>0</v>
      </c>
      <c r="M196" s="68">
        <v>0</v>
      </c>
      <c r="N196" s="68">
        <v>0</v>
      </c>
      <c r="O196" s="68">
        <v>5</v>
      </c>
      <c r="P196" s="68">
        <v>1</v>
      </c>
      <c r="Q196" s="68">
        <v>0</v>
      </c>
      <c r="R196" s="68">
        <v>0</v>
      </c>
      <c r="S196" s="68">
        <v>0</v>
      </c>
      <c r="T196" s="68">
        <v>35</v>
      </c>
      <c r="U196" s="70">
        <f t="shared" si="9"/>
        <v>35</v>
      </c>
      <c r="V196" s="68"/>
      <c r="W196" s="139"/>
    </row>
    <row r="197" spans="1:23" ht="15" customHeight="1" x14ac:dyDescent="0.25">
      <c r="A197" s="65" t="s">
        <v>277</v>
      </c>
      <c r="B197" s="65" t="s">
        <v>334</v>
      </c>
      <c r="C197" s="68">
        <v>1</v>
      </c>
      <c r="D197" s="65" t="s">
        <v>345</v>
      </c>
      <c r="E197" s="68">
        <v>17555</v>
      </c>
      <c r="F197" s="68" t="s">
        <v>182</v>
      </c>
      <c r="G197" s="68">
        <v>12</v>
      </c>
      <c r="H197" s="68">
        <v>21</v>
      </c>
      <c r="I197" s="68">
        <v>0</v>
      </c>
      <c r="J197" s="68">
        <v>0</v>
      </c>
      <c r="K197" s="121">
        <v>0</v>
      </c>
      <c r="L197" s="68">
        <v>0</v>
      </c>
      <c r="M197" s="68">
        <v>0</v>
      </c>
      <c r="N197" s="68">
        <v>0</v>
      </c>
      <c r="O197" s="68">
        <v>11</v>
      </c>
      <c r="P197" s="68">
        <v>1</v>
      </c>
      <c r="Q197" s="68">
        <v>0</v>
      </c>
      <c r="R197" s="68">
        <v>0</v>
      </c>
      <c r="S197" s="68">
        <v>0</v>
      </c>
      <c r="T197" s="68">
        <v>45</v>
      </c>
      <c r="U197" s="70">
        <f t="shared" ref="U197:U247" si="11">T197-K197</f>
        <v>45</v>
      </c>
      <c r="V197" s="68"/>
      <c r="W197" s="139"/>
    </row>
    <row r="198" spans="1:23" ht="15" customHeight="1" x14ac:dyDescent="0.25">
      <c r="A198" s="65" t="s">
        <v>277</v>
      </c>
      <c r="B198" s="65" t="s">
        <v>334</v>
      </c>
      <c r="C198" s="68">
        <v>1</v>
      </c>
      <c r="D198" s="65" t="s">
        <v>346</v>
      </c>
      <c r="E198" s="68">
        <v>17554</v>
      </c>
      <c r="F198" s="68" t="s">
        <v>182</v>
      </c>
      <c r="G198" s="68">
        <v>10</v>
      </c>
      <c r="H198" s="68">
        <v>27</v>
      </c>
      <c r="I198" s="68">
        <v>0</v>
      </c>
      <c r="J198" s="68">
        <v>0</v>
      </c>
      <c r="K198" s="121">
        <v>0</v>
      </c>
      <c r="L198" s="68">
        <v>0</v>
      </c>
      <c r="M198" s="68">
        <v>0</v>
      </c>
      <c r="N198" s="68">
        <v>0</v>
      </c>
      <c r="O198" s="68">
        <v>5</v>
      </c>
      <c r="P198" s="68">
        <v>1</v>
      </c>
      <c r="Q198" s="68">
        <v>1</v>
      </c>
      <c r="R198" s="68">
        <v>0</v>
      </c>
      <c r="S198" s="68">
        <v>0</v>
      </c>
      <c r="T198" s="68">
        <v>44</v>
      </c>
      <c r="U198" s="70">
        <f t="shared" si="11"/>
        <v>44</v>
      </c>
      <c r="V198" s="68"/>
      <c r="W198" s="139"/>
    </row>
    <row r="199" spans="1:23" ht="15" customHeight="1" x14ac:dyDescent="0.25">
      <c r="A199" s="65" t="s">
        <v>277</v>
      </c>
      <c r="B199" s="65" t="s">
        <v>334</v>
      </c>
      <c r="C199" s="68">
        <v>1</v>
      </c>
      <c r="D199" s="65" t="s">
        <v>347</v>
      </c>
      <c r="E199" s="68">
        <v>17667</v>
      </c>
      <c r="F199" s="68" t="s">
        <v>182</v>
      </c>
      <c r="G199" s="68">
        <v>12</v>
      </c>
      <c r="H199" s="68">
        <v>23</v>
      </c>
      <c r="I199" s="68">
        <v>0</v>
      </c>
      <c r="J199" s="68">
        <v>0</v>
      </c>
      <c r="K199" s="121">
        <v>0</v>
      </c>
      <c r="L199" s="68">
        <v>0</v>
      </c>
      <c r="M199" s="68">
        <v>0</v>
      </c>
      <c r="N199" s="68">
        <v>0</v>
      </c>
      <c r="O199" s="68">
        <v>10</v>
      </c>
      <c r="P199" s="68">
        <v>1</v>
      </c>
      <c r="Q199" s="68">
        <v>0</v>
      </c>
      <c r="R199" s="68">
        <v>0</v>
      </c>
      <c r="S199" s="68">
        <v>0</v>
      </c>
      <c r="T199" s="68">
        <v>46</v>
      </c>
      <c r="U199" s="70">
        <f t="shared" si="11"/>
        <v>46</v>
      </c>
      <c r="V199" s="68"/>
      <c r="W199" s="139"/>
    </row>
    <row r="200" spans="1:23" ht="15" customHeight="1" x14ac:dyDescent="0.25">
      <c r="A200" s="65" t="s">
        <v>277</v>
      </c>
      <c r="B200" s="65" t="s">
        <v>334</v>
      </c>
      <c r="C200" s="68">
        <v>1</v>
      </c>
      <c r="D200" s="65" t="s">
        <v>348</v>
      </c>
      <c r="E200" s="68">
        <v>24586</v>
      </c>
      <c r="F200" s="68" t="s">
        <v>182</v>
      </c>
      <c r="G200" s="68">
        <v>6</v>
      </c>
      <c r="H200" s="68">
        <v>20</v>
      </c>
      <c r="I200" s="68">
        <v>0</v>
      </c>
      <c r="J200" s="68">
        <v>0</v>
      </c>
      <c r="K200" s="121">
        <v>0</v>
      </c>
      <c r="L200" s="68">
        <v>0</v>
      </c>
      <c r="M200" s="68">
        <v>0</v>
      </c>
      <c r="N200" s="68">
        <v>0</v>
      </c>
      <c r="O200" s="68">
        <v>12</v>
      </c>
      <c r="P200" s="68">
        <v>1</v>
      </c>
      <c r="Q200" s="68">
        <v>0</v>
      </c>
      <c r="R200" s="68">
        <v>0</v>
      </c>
      <c r="S200" s="68">
        <v>0</v>
      </c>
      <c r="T200" s="68">
        <v>39</v>
      </c>
      <c r="U200" s="70">
        <f t="shared" si="11"/>
        <v>39</v>
      </c>
      <c r="V200" s="68"/>
      <c r="W200" s="139"/>
    </row>
    <row r="201" spans="1:23" ht="15" customHeight="1" x14ac:dyDescent="0.25">
      <c r="A201" s="65" t="s">
        <v>277</v>
      </c>
      <c r="B201" s="65" t="s">
        <v>334</v>
      </c>
      <c r="C201" s="68">
        <v>1</v>
      </c>
      <c r="D201" s="65" t="s">
        <v>349</v>
      </c>
      <c r="E201" s="68">
        <v>17546</v>
      </c>
      <c r="F201" s="68" t="s">
        <v>182</v>
      </c>
      <c r="G201" s="68">
        <v>12</v>
      </c>
      <c r="H201" s="68">
        <v>19</v>
      </c>
      <c r="I201" s="68">
        <v>0</v>
      </c>
      <c r="J201" s="68">
        <v>0</v>
      </c>
      <c r="K201" s="121">
        <v>0</v>
      </c>
      <c r="L201" s="68">
        <v>0</v>
      </c>
      <c r="M201" s="68">
        <v>0</v>
      </c>
      <c r="N201" s="68">
        <v>0</v>
      </c>
      <c r="O201" s="68">
        <v>8</v>
      </c>
      <c r="P201" s="68">
        <v>1</v>
      </c>
      <c r="Q201" s="68">
        <v>1</v>
      </c>
      <c r="R201" s="68">
        <v>0</v>
      </c>
      <c r="S201" s="68">
        <v>0</v>
      </c>
      <c r="T201" s="68">
        <v>41</v>
      </c>
      <c r="U201" s="70">
        <f t="shared" si="11"/>
        <v>41</v>
      </c>
      <c r="V201" s="68"/>
      <c r="W201" s="139"/>
    </row>
    <row r="202" spans="1:23" ht="15" customHeight="1" x14ac:dyDescent="0.25">
      <c r="A202" s="65" t="s">
        <v>277</v>
      </c>
      <c r="B202" s="65" t="s">
        <v>334</v>
      </c>
      <c r="C202" s="68">
        <v>1</v>
      </c>
      <c r="D202" s="65" t="s">
        <v>350</v>
      </c>
      <c r="E202" s="68">
        <v>17575</v>
      </c>
      <c r="F202" s="68" t="s">
        <v>182</v>
      </c>
      <c r="G202" s="68">
        <v>9</v>
      </c>
      <c r="H202" s="68">
        <v>21</v>
      </c>
      <c r="I202" s="68">
        <v>0</v>
      </c>
      <c r="J202" s="68">
        <v>0</v>
      </c>
      <c r="K202" s="121">
        <v>0</v>
      </c>
      <c r="L202" s="68">
        <v>0</v>
      </c>
      <c r="M202" s="68">
        <v>0</v>
      </c>
      <c r="N202" s="68">
        <v>0</v>
      </c>
      <c r="O202" s="68">
        <v>2</v>
      </c>
      <c r="P202" s="68">
        <v>1</v>
      </c>
      <c r="Q202" s="68">
        <v>1</v>
      </c>
      <c r="R202" s="68">
        <v>0</v>
      </c>
      <c r="S202" s="68">
        <v>0</v>
      </c>
      <c r="T202" s="68">
        <v>34</v>
      </c>
      <c r="U202" s="70">
        <f t="shared" si="11"/>
        <v>34</v>
      </c>
      <c r="V202" s="68"/>
      <c r="W202" s="139"/>
    </row>
    <row r="203" spans="1:23" ht="15" customHeight="1" x14ac:dyDescent="0.25">
      <c r="A203" s="65" t="s">
        <v>277</v>
      </c>
      <c r="B203" s="65" t="s">
        <v>334</v>
      </c>
      <c r="C203" s="68">
        <v>1</v>
      </c>
      <c r="D203" s="65" t="s">
        <v>351</v>
      </c>
      <c r="E203" s="68">
        <v>17556</v>
      </c>
      <c r="F203" s="68" t="s">
        <v>182</v>
      </c>
      <c r="G203" s="68">
        <v>5</v>
      </c>
      <c r="H203" s="68">
        <v>16</v>
      </c>
      <c r="I203" s="68">
        <v>0</v>
      </c>
      <c r="J203" s="68">
        <v>0</v>
      </c>
      <c r="K203" s="121">
        <v>0</v>
      </c>
      <c r="L203" s="68">
        <v>0</v>
      </c>
      <c r="M203" s="68">
        <v>0</v>
      </c>
      <c r="N203" s="68">
        <v>0</v>
      </c>
      <c r="O203" s="68">
        <v>6</v>
      </c>
      <c r="P203" s="68">
        <v>1</v>
      </c>
      <c r="Q203" s="68">
        <v>1</v>
      </c>
      <c r="R203" s="68">
        <v>0</v>
      </c>
      <c r="S203" s="68">
        <v>0</v>
      </c>
      <c r="T203" s="68">
        <v>29</v>
      </c>
      <c r="U203" s="70">
        <f t="shared" si="11"/>
        <v>29</v>
      </c>
      <c r="V203" s="68"/>
      <c r="W203" s="139"/>
    </row>
    <row r="204" spans="1:23" ht="15" customHeight="1" x14ac:dyDescent="0.25">
      <c r="A204" s="65" t="s">
        <v>277</v>
      </c>
      <c r="B204" s="65" t="s">
        <v>334</v>
      </c>
      <c r="C204" s="68">
        <v>1</v>
      </c>
      <c r="D204" s="65" t="s">
        <v>352</v>
      </c>
      <c r="E204" s="68">
        <v>24567</v>
      </c>
      <c r="F204" s="68" t="s">
        <v>182</v>
      </c>
      <c r="G204" s="68">
        <v>4</v>
      </c>
      <c r="H204" s="68">
        <v>14</v>
      </c>
      <c r="I204" s="68">
        <v>0</v>
      </c>
      <c r="J204" s="68">
        <v>0</v>
      </c>
      <c r="K204" s="121">
        <v>0</v>
      </c>
      <c r="L204" s="68">
        <v>0</v>
      </c>
      <c r="M204" s="68">
        <v>0</v>
      </c>
      <c r="N204" s="68">
        <v>0</v>
      </c>
      <c r="O204" s="68">
        <v>6</v>
      </c>
      <c r="P204" s="68">
        <v>1</v>
      </c>
      <c r="Q204" s="68">
        <v>0</v>
      </c>
      <c r="R204" s="68">
        <v>0</v>
      </c>
      <c r="S204" s="68">
        <v>0</v>
      </c>
      <c r="T204" s="68">
        <v>25</v>
      </c>
      <c r="U204" s="70">
        <f t="shared" si="11"/>
        <v>25</v>
      </c>
      <c r="V204" s="68"/>
      <c r="W204" s="139"/>
    </row>
    <row r="205" spans="1:23" ht="15" customHeight="1" x14ac:dyDescent="0.25">
      <c r="A205" s="65" t="s">
        <v>277</v>
      </c>
      <c r="B205" s="65" t="s">
        <v>334</v>
      </c>
      <c r="C205" s="68">
        <v>1</v>
      </c>
      <c r="D205" s="65" t="s">
        <v>353</v>
      </c>
      <c r="E205" s="68">
        <v>29139</v>
      </c>
      <c r="F205" s="68" t="s">
        <v>182</v>
      </c>
      <c r="G205" s="68">
        <v>3</v>
      </c>
      <c r="H205" s="68">
        <v>18</v>
      </c>
      <c r="I205" s="68">
        <v>0</v>
      </c>
      <c r="J205" s="68">
        <v>0</v>
      </c>
      <c r="K205" s="121">
        <v>0</v>
      </c>
      <c r="L205" s="68">
        <v>0</v>
      </c>
      <c r="M205" s="68">
        <v>0</v>
      </c>
      <c r="N205" s="68">
        <v>0</v>
      </c>
      <c r="O205" s="68">
        <v>6</v>
      </c>
      <c r="P205" s="68">
        <v>1</v>
      </c>
      <c r="Q205" s="68">
        <v>1</v>
      </c>
      <c r="R205" s="68">
        <v>0</v>
      </c>
      <c r="S205" s="68">
        <v>0</v>
      </c>
      <c r="T205" s="68">
        <v>29</v>
      </c>
      <c r="U205" s="70">
        <f t="shared" si="11"/>
        <v>29</v>
      </c>
      <c r="V205" s="68"/>
      <c r="W205" s="139"/>
    </row>
    <row r="206" spans="1:23" ht="15" customHeight="1" x14ac:dyDescent="0.25">
      <c r="A206" s="65" t="s">
        <v>277</v>
      </c>
      <c r="B206" s="65" t="s">
        <v>334</v>
      </c>
      <c r="C206" s="68">
        <v>1</v>
      </c>
      <c r="D206" s="65" t="s">
        <v>354</v>
      </c>
      <c r="E206" s="68">
        <v>23301</v>
      </c>
      <c r="F206" s="68" t="s">
        <v>182</v>
      </c>
      <c r="G206" s="68">
        <v>7</v>
      </c>
      <c r="H206" s="68">
        <v>17</v>
      </c>
      <c r="I206" s="68">
        <v>0</v>
      </c>
      <c r="J206" s="68">
        <v>0</v>
      </c>
      <c r="K206" s="121">
        <v>0</v>
      </c>
      <c r="L206" s="68">
        <v>0</v>
      </c>
      <c r="M206" s="68">
        <v>0</v>
      </c>
      <c r="N206" s="68">
        <v>0</v>
      </c>
      <c r="O206" s="68">
        <v>10</v>
      </c>
      <c r="P206" s="68">
        <v>1</v>
      </c>
      <c r="Q206" s="68">
        <v>0</v>
      </c>
      <c r="R206" s="68">
        <v>0</v>
      </c>
      <c r="S206" s="68">
        <v>0</v>
      </c>
      <c r="T206" s="68">
        <v>35</v>
      </c>
      <c r="U206" s="70">
        <f t="shared" si="11"/>
        <v>35</v>
      </c>
      <c r="V206" s="68"/>
      <c r="W206" s="139"/>
    </row>
    <row r="207" spans="1:23" ht="15" customHeight="1" x14ac:dyDescent="0.25">
      <c r="A207" s="65" t="s">
        <v>277</v>
      </c>
      <c r="B207" s="65" t="s">
        <v>334</v>
      </c>
      <c r="C207" s="68">
        <v>1</v>
      </c>
      <c r="D207" s="65" t="s">
        <v>355</v>
      </c>
      <c r="E207" s="68">
        <v>25347</v>
      </c>
      <c r="F207" s="68" t="s">
        <v>182</v>
      </c>
      <c r="G207" s="68">
        <v>6</v>
      </c>
      <c r="H207" s="68">
        <v>15</v>
      </c>
      <c r="I207" s="68">
        <v>0</v>
      </c>
      <c r="J207" s="68">
        <v>0</v>
      </c>
      <c r="K207" s="121">
        <v>0</v>
      </c>
      <c r="L207" s="68">
        <v>0</v>
      </c>
      <c r="M207" s="68">
        <v>0</v>
      </c>
      <c r="N207" s="68">
        <v>0</v>
      </c>
      <c r="O207" s="68">
        <v>9</v>
      </c>
      <c r="P207" s="68">
        <v>1</v>
      </c>
      <c r="Q207" s="68">
        <v>0</v>
      </c>
      <c r="R207" s="68">
        <v>0</v>
      </c>
      <c r="S207" s="68">
        <v>0</v>
      </c>
      <c r="T207" s="68">
        <v>31</v>
      </c>
      <c r="U207" s="70">
        <f t="shared" si="11"/>
        <v>31</v>
      </c>
      <c r="V207" s="68"/>
      <c r="W207" s="139"/>
    </row>
    <row r="208" spans="1:23" ht="15" customHeight="1" x14ac:dyDescent="0.25">
      <c r="A208" s="65" t="s">
        <v>277</v>
      </c>
      <c r="B208" s="65" t="s">
        <v>334</v>
      </c>
      <c r="C208" s="68">
        <v>1</v>
      </c>
      <c r="D208" s="65" t="s">
        <v>356</v>
      </c>
      <c r="E208" s="68">
        <v>17651</v>
      </c>
      <c r="F208" s="68" t="s">
        <v>182</v>
      </c>
      <c r="G208" s="68">
        <v>3</v>
      </c>
      <c r="H208" s="68">
        <v>17</v>
      </c>
      <c r="I208" s="68">
        <v>0</v>
      </c>
      <c r="J208" s="68">
        <v>0</v>
      </c>
      <c r="K208" s="121">
        <v>0</v>
      </c>
      <c r="L208" s="68">
        <v>0</v>
      </c>
      <c r="M208" s="68">
        <v>0</v>
      </c>
      <c r="N208" s="68">
        <v>0</v>
      </c>
      <c r="O208" s="68">
        <v>9</v>
      </c>
      <c r="P208" s="68">
        <v>1</v>
      </c>
      <c r="Q208" s="68">
        <v>0</v>
      </c>
      <c r="R208" s="68">
        <v>0</v>
      </c>
      <c r="S208" s="68">
        <v>0</v>
      </c>
      <c r="T208" s="68">
        <v>30</v>
      </c>
      <c r="U208" s="70">
        <f t="shared" si="11"/>
        <v>30</v>
      </c>
      <c r="V208" s="68"/>
      <c r="W208" s="139"/>
    </row>
    <row r="209" spans="1:23" ht="15" customHeight="1" x14ac:dyDescent="0.25">
      <c r="A209" s="65" t="s">
        <v>277</v>
      </c>
      <c r="B209" s="65" t="s">
        <v>334</v>
      </c>
      <c r="C209" s="68">
        <v>1</v>
      </c>
      <c r="D209" s="65" t="s">
        <v>357</v>
      </c>
      <c r="E209" s="68">
        <v>24579</v>
      </c>
      <c r="F209" s="68" t="s">
        <v>182</v>
      </c>
      <c r="G209" s="68">
        <v>6</v>
      </c>
      <c r="H209" s="68">
        <v>18</v>
      </c>
      <c r="I209" s="68">
        <v>0</v>
      </c>
      <c r="J209" s="68">
        <v>0</v>
      </c>
      <c r="K209" s="121">
        <v>0</v>
      </c>
      <c r="L209" s="68">
        <v>0</v>
      </c>
      <c r="M209" s="68">
        <v>0</v>
      </c>
      <c r="N209" s="68">
        <v>0</v>
      </c>
      <c r="O209" s="68">
        <v>9</v>
      </c>
      <c r="P209" s="68">
        <v>1</v>
      </c>
      <c r="Q209" s="68">
        <v>0</v>
      </c>
      <c r="R209" s="68">
        <v>0</v>
      </c>
      <c r="S209" s="68">
        <v>0</v>
      </c>
      <c r="T209" s="68">
        <v>34</v>
      </c>
      <c r="U209" s="70">
        <f t="shared" si="11"/>
        <v>34</v>
      </c>
      <c r="V209" s="68"/>
      <c r="W209" s="139"/>
    </row>
    <row r="210" spans="1:23" ht="15" customHeight="1" x14ac:dyDescent="0.25">
      <c r="A210" s="65" t="s">
        <v>277</v>
      </c>
      <c r="B210" s="65" t="s">
        <v>334</v>
      </c>
      <c r="C210" s="68">
        <v>1</v>
      </c>
      <c r="D210" s="65" t="s">
        <v>358</v>
      </c>
      <c r="E210" s="68">
        <v>25371</v>
      </c>
      <c r="F210" s="68" t="s">
        <v>182</v>
      </c>
      <c r="G210" s="68">
        <v>0</v>
      </c>
      <c r="H210" s="68">
        <v>17</v>
      </c>
      <c r="I210" s="68">
        <v>0</v>
      </c>
      <c r="J210" s="68">
        <v>0</v>
      </c>
      <c r="K210" s="121">
        <v>0</v>
      </c>
      <c r="L210" s="68">
        <v>0</v>
      </c>
      <c r="M210" s="68">
        <v>0</v>
      </c>
      <c r="N210" s="68">
        <v>0</v>
      </c>
      <c r="O210" s="68">
        <v>7</v>
      </c>
      <c r="P210" s="68">
        <v>1</v>
      </c>
      <c r="Q210" s="68">
        <v>0</v>
      </c>
      <c r="R210" s="68">
        <v>0</v>
      </c>
      <c r="S210" s="68">
        <v>0</v>
      </c>
      <c r="T210" s="68">
        <v>25</v>
      </c>
      <c r="U210" s="70">
        <f t="shared" si="11"/>
        <v>25</v>
      </c>
      <c r="V210" s="68"/>
      <c r="W210" s="139"/>
    </row>
    <row r="211" spans="1:23" ht="15" customHeight="1" x14ac:dyDescent="0.25">
      <c r="A211" s="65" t="s">
        <v>277</v>
      </c>
      <c r="B211" s="65" t="s">
        <v>334</v>
      </c>
      <c r="C211" s="68">
        <v>1</v>
      </c>
      <c r="D211" s="65" t="s">
        <v>359</v>
      </c>
      <c r="E211" s="68">
        <v>30204</v>
      </c>
      <c r="F211" s="68" t="s">
        <v>182</v>
      </c>
      <c r="G211" s="68">
        <v>3</v>
      </c>
      <c r="H211" s="68">
        <v>30</v>
      </c>
      <c r="I211" s="68">
        <v>0</v>
      </c>
      <c r="J211" s="68">
        <v>0</v>
      </c>
      <c r="K211" s="121">
        <v>0</v>
      </c>
      <c r="L211" s="68">
        <v>0</v>
      </c>
      <c r="M211" s="68">
        <v>0</v>
      </c>
      <c r="N211" s="68">
        <v>0</v>
      </c>
      <c r="O211" s="68">
        <v>12</v>
      </c>
      <c r="P211" s="68">
        <v>1</v>
      </c>
      <c r="Q211" s="68">
        <v>1</v>
      </c>
      <c r="R211" s="68">
        <v>0</v>
      </c>
      <c r="S211" s="68">
        <v>0</v>
      </c>
      <c r="T211" s="68">
        <v>47</v>
      </c>
      <c r="U211" s="70">
        <f t="shared" si="11"/>
        <v>47</v>
      </c>
      <c r="V211" s="68"/>
      <c r="W211" s="139"/>
    </row>
    <row r="212" spans="1:23" ht="13.5" customHeight="1" x14ac:dyDescent="0.25">
      <c r="A212" s="77" t="s">
        <v>360</v>
      </c>
      <c r="B212" s="69"/>
      <c r="C212" s="69">
        <f>SUM(C139:C211)</f>
        <v>73</v>
      </c>
      <c r="D212" s="69"/>
      <c r="E212" s="69"/>
      <c r="F212" s="69"/>
      <c r="G212" s="69">
        <f t="shared" ref="G212:T212" si="12">SUM(G139:G211)</f>
        <v>1148</v>
      </c>
      <c r="H212" s="69">
        <f t="shared" si="12"/>
        <v>2358</v>
      </c>
      <c r="I212" s="69">
        <f t="shared" si="12"/>
        <v>16</v>
      </c>
      <c r="J212" s="69">
        <f t="shared" si="12"/>
        <v>502</v>
      </c>
      <c r="K212" s="69">
        <f t="shared" si="12"/>
        <v>129</v>
      </c>
      <c r="L212" s="69">
        <f t="shared" si="12"/>
        <v>309</v>
      </c>
      <c r="M212" s="69">
        <f t="shared" si="12"/>
        <v>19</v>
      </c>
      <c r="N212" s="69">
        <f t="shared" si="12"/>
        <v>6</v>
      </c>
      <c r="O212" s="69">
        <f t="shared" si="12"/>
        <v>426</v>
      </c>
      <c r="P212" s="69">
        <f t="shared" si="12"/>
        <v>135</v>
      </c>
      <c r="Q212" s="69">
        <f t="shared" si="12"/>
        <v>82</v>
      </c>
      <c r="R212" s="69">
        <f t="shared" si="12"/>
        <v>61</v>
      </c>
      <c r="S212" s="69">
        <f t="shared" si="12"/>
        <v>72</v>
      </c>
      <c r="T212" s="69">
        <f t="shared" si="12"/>
        <v>5263</v>
      </c>
      <c r="U212" s="71">
        <f t="shared" si="11"/>
        <v>5134</v>
      </c>
      <c r="V212" s="138"/>
      <c r="W212" s="138"/>
    </row>
    <row r="213" spans="1:23" ht="13.5" customHeight="1" x14ac:dyDescent="0.25">
      <c r="A213" s="65" t="s">
        <v>361</v>
      </c>
      <c r="B213" s="65" t="s">
        <v>362</v>
      </c>
      <c r="C213" s="68">
        <v>1</v>
      </c>
      <c r="D213" s="65" t="s">
        <v>363</v>
      </c>
      <c r="E213" s="68">
        <v>16195</v>
      </c>
      <c r="F213" s="68" t="s">
        <v>364</v>
      </c>
      <c r="G213" s="68">
        <v>54</v>
      </c>
      <c r="H213" s="68">
        <v>47</v>
      </c>
      <c r="I213" s="68">
        <v>0</v>
      </c>
      <c r="J213" s="68">
        <v>0</v>
      </c>
      <c r="K213" s="121">
        <v>0</v>
      </c>
      <c r="L213" s="68">
        <v>0</v>
      </c>
      <c r="M213" s="68">
        <v>0</v>
      </c>
      <c r="N213" s="68">
        <v>0</v>
      </c>
      <c r="O213" s="68">
        <v>0</v>
      </c>
      <c r="P213" s="68">
        <v>5</v>
      </c>
      <c r="Q213" s="68">
        <v>4</v>
      </c>
      <c r="R213" s="68">
        <v>3</v>
      </c>
      <c r="S213" s="68">
        <v>6</v>
      </c>
      <c r="T213" s="68">
        <v>119</v>
      </c>
      <c r="U213" s="70">
        <f t="shared" si="11"/>
        <v>119</v>
      </c>
      <c r="V213" s="68"/>
      <c r="W213" s="139"/>
    </row>
    <row r="214" spans="1:23" ht="13.5" customHeight="1" x14ac:dyDescent="0.25">
      <c r="A214" s="65" t="s">
        <v>361</v>
      </c>
      <c r="B214" s="65" t="s">
        <v>362</v>
      </c>
      <c r="C214" s="68">
        <v>1</v>
      </c>
      <c r="D214" s="65" t="s">
        <v>365</v>
      </c>
      <c r="E214" s="68">
        <v>16114</v>
      </c>
      <c r="F214" s="68" t="s">
        <v>364</v>
      </c>
      <c r="G214" s="68">
        <v>0</v>
      </c>
      <c r="H214" s="68">
        <v>0</v>
      </c>
      <c r="I214" s="68">
        <v>0</v>
      </c>
      <c r="J214" s="68">
        <v>30</v>
      </c>
      <c r="K214" s="121">
        <v>0</v>
      </c>
      <c r="L214" s="68">
        <v>11</v>
      </c>
      <c r="M214" s="68">
        <v>0</v>
      </c>
      <c r="N214" s="68">
        <v>0</v>
      </c>
      <c r="O214" s="68">
        <v>7</v>
      </c>
      <c r="P214" s="68">
        <v>1</v>
      </c>
      <c r="Q214" s="68">
        <v>1</v>
      </c>
      <c r="R214" s="68">
        <v>4</v>
      </c>
      <c r="S214" s="68">
        <v>6</v>
      </c>
      <c r="T214" s="68">
        <v>60</v>
      </c>
      <c r="U214" s="70">
        <f t="shared" si="11"/>
        <v>60</v>
      </c>
      <c r="V214" s="68"/>
      <c r="W214" s="139"/>
    </row>
    <row r="215" spans="1:23" ht="13.5" customHeight="1" x14ac:dyDescent="0.25">
      <c r="A215" s="65" t="s">
        <v>361</v>
      </c>
      <c r="B215" s="65" t="s">
        <v>362</v>
      </c>
      <c r="C215" s="68">
        <v>1</v>
      </c>
      <c r="D215" s="65" t="s">
        <v>366</v>
      </c>
      <c r="E215" s="68">
        <v>24050</v>
      </c>
      <c r="F215" s="68" t="s">
        <v>364</v>
      </c>
      <c r="G215" s="68">
        <v>0</v>
      </c>
      <c r="H215" s="68">
        <v>29</v>
      </c>
      <c r="I215" s="68">
        <v>0</v>
      </c>
      <c r="J215" s="68">
        <v>0</v>
      </c>
      <c r="K215" s="121">
        <v>0</v>
      </c>
      <c r="L215" s="68">
        <v>0</v>
      </c>
      <c r="M215" s="68">
        <v>0</v>
      </c>
      <c r="N215" s="68">
        <v>0</v>
      </c>
      <c r="O215" s="68">
        <v>0</v>
      </c>
      <c r="P215" s="68">
        <v>2</v>
      </c>
      <c r="Q215" s="68">
        <v>3</v>
      </c>
      <c r="R215" s="68">
        <v>1</v>
      </c>
      <c r="S215" s="68">
        <v>0</v>
      </c>
      <c r="T215" s="68">
        <v>35</v>
      </c>
      <c r="U215" s="70">
        <f t="shared" si="11"/>
        <v>35</v>
      </c>
      <c r="V215" s="68"/>
      <c r="W215" s="139"/>
    </row>
    <row r="216" spans="1:23" ht="13.5" customHeight="1" x14ac:dyDescent="0.25">
      <c r="A216" s="65" t="s">
        <v>361</v>
      </c>
      <c r="B216" s="65" t="s">
        <v>362</v>
      </c>
      <c r="C216" s="68">
        <v>1</v>
      </c>
      <c r="D216" s="65" t="s">
        <v>367</v>
      </c>
      <c r="E216" s="68">
        <v>16263</v>
      </c>
      <c r="F216" s="68" t="s">
        <v>364</v>
      </c>
      <c r="G216" s="68">
        <v>0</v>
      </c>
      <c r="H216" s="68">
        <v>11</v>
      </c>
      <c r="I216" s="68">
        <v>0</v>
      </c>
      <c r="J216" s="68">
        <v>0</v>
      </c>
      <c r="K216" s="121">
        <v>0</v>
      </c>
      <c r="L216" s="68">
        <v>0</v>
      </c>
      <c r="M216" s="68">
        <v>0</v>
      </c>
      <c r="N216" s="68">
        <v>0</v>
      </c>
      <c r="O216" s="68">
        <v>0</v>
      </c>
      <c r="P216" s="68">
        <v>1</v>
      </c>
      <c r="Q216" s="68">
        <v>1</v>
      </c>
      <c r="R216" s="68">
        <v>0</v>
      </c>
      <c r="S216" s="68">
        <v>0</v>
      </c>
      <c r="T216" s="68">
        <v>13</v>
      </c>
      <c r="U216" s="70">
        <f t="shared" si="11"/>
        <v>13</v>
      </c>
      <c r="V216" s="68"/>
      <c r="W216" s="139"/>
    </row>
    <row r="217" spans="1:23" ht="13.5" customHeight="1" x14ac:dyDescent="0.25">
      <c r="A217" s="65" t="s">
        <v>361</v>
      </c>
      <c r="B217" s="65" t="s">
        <v>362</v>
      </c>
      <c r="C217" s="68">
        <v>1</v>
      </c>
      <c r="D217" s="65" t="s">
        <v>245</v>
      </c>
      <c r="E217" s="68">
        <v>16118</v>
      </c>
      <c r="F217" s="68" t="s">
        <v>364</v>
      </c>
      <c r="G217" s="68">
        <v>0</v>
      </c>
      <c r="H217" s="68">
        <v>11</v>
      </c>
      <c r="I217" s="68">
        <v>0</v>
      </c>
      <c r="J217" s="68">
        <v>0</v>
      </c>
      <c r="K217" s="121">
        <v>0</v>
      </c>
      <c r="L217" s="68">
        <v>0</v>
      </c>
      <c r="M217" s="68">
        <v>0</v>
      </c>
      <c r="N217" s="68">
        <v>0</v>
      </c>
      <c r="O217" s="68">
        <v>0</v>
      </c>
      <c r="P217" s="68">
        <v>1</v>
      </c>
      <c r="Q217" s="68">
        <v>1</v>
      </c>
      <c r="R217" s="68">
        <v>0</v>
      </c>
      <c r="S217" s="68">
        <v>0</v>
      </c>
      <c r="T217" s="68">
        <v>13</v>
      </c>
      <c r="U217" s="70">
        <f t="shared" si="11"/>
        <v>13</v>
      </c>
      <c r="V217" s="68"/>
      <c r="W217" s="139"/>
    </row>
    <row r="218" spans="1:23" ht="13.5" customHeight="1" x14ac:dyDescent="0.25">
      <c r="A218" s="65" t="s">
        <v>361</v>
      </c>
      <c r="B218" s="65" t="s">
        <v>368</v>
      </c>
      <c r="C218" s="68">
        <v>1</v>
      </c>
      <c r="D218" s="65" t="s">
        <v>284</v>
      </c>
      <c r="E218" s="68">
        <v>12925</v>
      </c>
      <c r="F218" s="68" t="s">
        <v>167</v>
      </c>
      <c r="G218" s="68">
        <v>0</v>
      </c>
      <c r="H218" s="68">
        <v>56</v>
      </c>
      <c r="I218" s="68">
        <v>0</v>
      </c>
      <c r="J218" s="68">
        <v>0</v>
      </c>
      <c r="K218" s="121">
        <v>0</v>
      </c>
      <c r="L218" s="68">
        <v>0</v>
      </c>
      <c r="M218" s="68">
        <v>0</v>
      </c>
      <c r="N218" s="68">
        <v>0</v>
      </c>
      <c r="O218" s="68">
        <v>0</v>
      </c>
      <c r="P218" s="68">
        <v>4</v>
      </c>
      <c r="Q218" s="68">
        <v>1</v>
      </c>
      <c r="R218" s="68">
        <v>2</v>
      </c>
      <c r="S218" s="68">
        <v>0</v>
      </c>
      <c r="T218" s="68">
        <v>63</v>
      </c>
      <c r="U218" s="70">
        <f t="shared" si="11"/>
        <v>63</v>
      </c>
      <c r="V218" s="68"/>
      <c r="W218" s="139"/>
    </row>
    <row r="219" spans="1:23" ht="13.5" customHeight="1" x14ac:dyDescent="0.25">
      <c r="A219" s="65" t="s">
        <v>361</v>
      </c>
      <c r="B219" s="65" t="s">
        <v>368</v>
      </c>
      <c r="C219" s="68">
        <v>1</v>
      </c>
      <c r="D219" s="65" t="s">
        <v>369</v>
      </c>
      <c r="E219" s="68">
        <v>12924</v>
      </c>
      <c r="F219" s="68" t="s">
        <v>167</v>
      </c>
      <c r="G219" s="68">
        <v>0</v>
      </c>
      <c r="H219" s="68">
        <v>36</v>
      </c>
      <c r="I219" s="68">
        <v>0</v>
      </c>
      <c r="J219" s="68">
        <v>0</v>
      </c>
      <c r="K219" s="121">
        <v>0</v>
      </c>
      <c r="L219" s="68">
        <v>0</v>
      </c>
      <c r="M219" s="68">
        <v>0</v>
      </c>
      <c r="N219" s="68">
        <v>0</v>
      </c>
      <c r="O219" s="68">
        <v>0</v>
      </c>
      <c r="P219" s="68">
        <v>5</v>
      </c>
      <c r="Q219" s="68">
        <v>3</v>
      </c>
      <c r="R219" s="68">
        <v>1</v>
      </c>
      <c r="S219" s="68">
        <v>31</v>
      </c>
      <c r="T219" s="68">
        <v>76</v>
      </c>
      <c r="U219" s="70">
        <f t="shared" si="11"/>
        <v>76</v>
      </c>
      <c r="V219" s="68"/>
      <c r="W219" s="139"/>
    </row>
    <row r="220" spans="1:23" ht="13.5" customHeight="1" x14ac:dyDescent="0.25">
      <c r="A220" s="65" t="s">
        <v>361</v>
      </c>
      <c r="B220" s="65" t="s">
        <v>368</v>
      </c>
      <c r="C220" s="68">
        <v>1</v>
      </c>
      <c r="D220" s="65" t="s">
        <v>370</v>
      </c>
      <c r="E220" s="68">
        <v>12926</v>
      </c>
      <c r="F220" s="68" t="s">
        <v>167</v>
      </c>
      <c r="G220" s="68">
        <v>117</v>
      </c>
      <c r="H220" s="68">
        <v>0</v>
      </c>
      <c r="I220" s="68">
        <v>0</v>
      </c>
      <c r="J220" s="68">
        <v>0</v>
      </c>
      <c r="K220" s="121">
        <v>0</v>
      </c>
      <c r="L220" s="68">
        <v>0</v>
      </c>
      <c r="M220" s="68">
        <v>0</v>
      </c>
      <c r="N220" s="68">
        <v>0</v>
      </c>
      <c r="O220" s="68">
        <v>0</v>
      </c>
      <c r="P220" s="68">
        <v>0</v>
      </c>
      <c r="Q220" s="68">
        <v>0</v>
      </c>
      <c r="R220" s="68">
        <v>2</v>
      </c>
      <c r="S220" s="68">
        <v>5</v>
      </c>
      <c r="T220" s="68">
        <v>124</v>
      </c>
      <c r="U220" s="70">
        <f t="shared" si="11"/>
        <v>124</v>
      </c>
      <c r="V220" s="68"/>
      <c r="W220" s="139"/>
    </row>
    <row r="221" spans="1:23" ht="13.5" customHeight="1" x14ac:dyDescent="0.25">
      <c r="A221" s="65" t="s">
        <v>361</v>
      </c>
      <c r="B221" s="65" t="s">
        <v>368</v>
      </c>
      <c r="C221" s="68">
        <v>1</v>
      </c>
      <c r="D221" s="65" t="s">
        <v>371</v>
      </c>
      <c r="E221" s="68">
        <v>12909</v>
      </c>
      <c r="F221" s="68" t="s">
        <v>167</v>
      </c>
      <c r="G221" s="68">
        <v>0</v>
      </c>
      <c r="H221" s="68">
        <v>72</v>
      </c>
      <c r="I221" s="68">
        <v>0</v>
      </c>
      <c r="J221" s="68">
        <v>50</v>
      </c>
      <c r="K221" s="121">
        <v>0</v>
      </c>
      <c r="L221" s="68">
        <v>24</v>
      </c>
      <c r="M221" s="68">
        <v>0</v>
      </c>
      <c r="N221" s="68">
        <v>0</v>
      </c>
      <c r="O221" s="68">
        <v>45</v>
      </c>
      <c r="P221" s="68">
        <v>6</v>
      </c>
      <c r="Q221" s="68">
        <v>3</v>
      </c>
      <c r="R221" s="68">
        <v>10</v>
      </c>
      <c r="S221" s="68">
        <v>15</v>
      </c>
      <c r="T221" s="68">
        <f>SUM(G221:S221)</f>
        <v>225</v>
      </c>
      <c r="U221" s="70">
        <f t="shared" si="11"/>
        <v>225</v>
      </c>
      <c r="V221" s="68"/>
      <c r="W221" s="139"/>
    </row>
    <row r="222" spans="1:23" ht="13.5" customHeight="1" x14ac:dyDescent="0.25">
      <c r="A222" s="65" t="s">
        <v>361</v>
      </c>
      <c r="B222" s="65" t="s">
        <v>372</v>
      </c>
      <c r="C222" s="68">
        <v>1</v>
      </c>
      <c r="D222" s="65" t="s">
        <v>373</v>
      </c>
      <c r="E222" s="68">
        <v>32796</v>
      </c>
      <c r="F222" s="68" t="s">
        <v>167</v>
      </c>
      <c r="G222" s="68">
        <v>0</v>
      </c>
      <c r="H222" s="68">
        <v>89</v>
      </c>
      <c r="I222" s="68">
        <v>0</v>
      </c>
      <c r="J222" s="68">
        <v>0</v>
      </c>
      <c r="K222" s="121">
        <v>0</v>
      </c>
      <c r="L222" s="68">
        <v>8</v>
      </c>
      <c r="M222" s="68">
        <v>0</v>
      </c>
      <c r="N222" s="68">
        <v>0</v>
      </c>
      <c r="O222" s="68">
        <v>16</v>
      </c>
      <c r="P222" s="68">
        <v>5</v>
      </c>
      <c r="Q222" s="68">
        <v>4</v>
      </c>
      <c r="R222" s="68">
        <v>2</v>
      </c>
      <c r="S222" s="68">
        <v>0</v>
      </c>
      <c r="T222" s="68">
        <v>124</v>
      </c>
      <c r="U222" s="70">
        <f t="shared" si="11"/>
        <v>124</v>
      </c>
      <c r="V222" s="68"/>
      <c r="W222" s="139"/>
    </row>
    <row r="223" spans="1:23" ht="13.5" customHeight="1" x14ac:dyDescent="0.25">
      <c r="A223" s="65" t="s">
        <v>361</v>
      </c>
      <c r="B223" s="65" t="s">
        <v>372</v>
      </c>
      <c r="C223" s="68">
        <v>1</v>
      </c>
      <c r="D223" s="65" t="s">
        <v>374</v>
      </c>
      <c r="E223" s="68">
        <v>23175</v>
      </c>
      <c r="F223" s="68" t="s">
        <v>167</v>
      </c>
      <c r="G223" s="68">
        <v>40</v>
      </c>
      <c r="H223" s="68">
        <v>0</v>
      </c>
      <c r="I223" s="68">
        <v>0</v>
      </c>
      <c r="J223" s="68">
        <v>32</v>
      </c>
      <c r="K223" s="121">
        <v>0</v>
      </c>
      <c r="L223" s="68">
        <v>7</v>
      </c>
      <c r="M223" s="68">
        <v>0</v>
      </c>
      <c r="N223" s="68">
        <v>0</v>
      </c>
      <c r="O223" s="68">
        <v>0</v>
      </c>
      <c r="P223" s="68">
        <v>4</v>
      </c>
      <c r="Q223" s="68">
        <v>3</v>
      </c>
      <c r="R223" s="68">
        <v>2</v>
      </c>
      <c r="S223" s="68">
        <v>0</v>
      </c>
      <c r="T223" s="68">
        <v>88</v>
      </c>
      <c r="U223" s="70">
        <f t="shared" si="11"/>
        <v>88</v>
      </c>
      <c r="V223" s="68"/>
      <c r="W223" s="139"/>
    </row>
    <row r="224" spans="1:23" ht="13.5" customHeight="1" x14ac:dyDescent="0.25">
      <c r="A224" s="65" t="s">
        <v>361</v>
      </c>
      <c r="B224" s="65" t="s">
        <v>375</v>
      </c>
      <c r="C224" s="68">
        <v>1</v>
      </c>
      <c r="D224" s="65" t="s">
        <v>376</v>
      </c>
      <c r="E224" s="68">
        <v>13188</v>
      </c>
      <c r="F224" s="68" t="s">
        <v>167</v>
      </c>
      <c r="G224" s="68">
        <v>0</v>
      </c>
      <c r="H224" s="68">
        <v>132</v>
      </c>
      <c r="I224" s="68">
        <v>0</v>
      </c>
      <c r="J224" s="68">
        <v>0</v>
      </c>
      <c r="K224" s="121">
        <v>0</v>
      </c>
      <c r="L224" s="68">
        <v>0</v>
      </c>
      <c r="M224" s="68">
        <v>9</v>
      </c>
      <c r="N224" s="68">
        <v>0</v>
      </c>
      <c r="O224" s="68">
        <v>0</v>
      </c>
      <c r="P224" s="68">
        <v>6</v>
      </c>
      <c r="Q224" s="68">
        <v>7</v>
      </c>
      <c r="R224" s="68">
        <v>2</v>
      </c>
      <c r="S224" s="68">
        <v>12</v>
      </c>
      <c r="T224" s="68">
        <v>168</v>
      </c>
      <c r="U224" s="70">
        <f t="shared" si="11"/>
        <v>168</v>
      </c>
      <c r="V224" s="68"/>
      <c r="W224" s="139"/>
    </row>
    <row r="225" spans="1:23" ht="13.5" customHeight="1" x14ac:dyDescent="0.25">
      <c r="A225" s="65" t="s">
        <v>361</v>
      </c>
      <c r="B225" s="65" t="s">
        <v>375</v>
      </c>
      <c r="C225" s="68">
        <v>1</v>
      </c>
      <c r="D225" s="65" t="s">
        <v>377</v>
      </c>
      <c r="E225" s="68">
        <v>31859</v>
      </c>
      <c r="F225" s="68" t="s">
        <v>167</v>
      </c>
      <c r="G225" s="68">
        <v>0</v>
      </c>
      <c r="H225" s="68">
        <v>0</v>
      </c>
      <c r="I225" s="68">
        <v>0</v>
      </c>
      <c r="J225" s="68">
        <v>63</v>
      </c>
      <c r="K225" s="121">
        <v>0</v>
      </c>
      <c r="L225" s="68">
        <v>0</v>
      </c>
      <c r="M225" s="68">
        <v>0</v>
      </c>
      <c r="N225" s="68">
        <v>0</v>
      </c>
      <c r="O225" s="68">
        <v>0</v>
      </c>
      <c r="P225" s="68">
        <v>3</v>
      </c>
      <c r="Q225" s="68">
        <v>2</v>
      </c>
      <c r="R225" s="68">
        <v>1</v>
      </c>
      <c r="S225" s="68">
        <v>19</v>
      </c>
      <c r="T225" s="68">
        <f>SUM(G225:S225)</f>
        <v>88</v>
      </c>
      <c r="U225" s="70">
        <f t="shared" si="11"/>
        <v>88</v>
      </c>
      <c r="V225" s="68"/>
      <c r="W225" s="139"/>
    </row>
    <row r="226" spans="1:23" ht="13.5" customHeight="1" x14ac:dyDescent="0.25">
      <c r="A226" s="65" t="s">
        <v>361</v>
      </c>
      <c r="B226" s="65" t="s">
        <v>375</v>
      </c>
      <c r="C226" s="68">
        <v>1</v>
      </c>
      <c r="D226" s="65" t="s">
        <v>378</v>
      </c>
      <c r="E226" s="68">
        <v>13185</v>
      </c>
      <c r="F226" s="68" t="s">
        <v>308</v>
      </c>
      <c r="G226" s="68">
        <v>54</v>
      </c>
      <c r="H226" s="68">
        <v>0</v>
      </c>
      <c r="I226" s="68">
        <v>0</v>
      </c>
      <c r="J226" s="68">
        <v>0</v>
      </c>
      <c r="K226" s="121">
        <v>0</v>
      </c>
      <c r="L226" s="68">
        <v>0</v>
      </c>
      <c r="M226" s="68">
        <v>0</v>
      </c>
      <c r="N226" s="68">
        <v>0</v>
      </c>
      <c r="O226" s="68">
        <v>0</v>
      </c>
      <c r="P226" s="68">
        <v>1</v>
      </c>
      <c r="Q226" s="68">
        <v>1</v>
      </c>
      <c r="R226" s="68">
        <v>1</v>
      </c>
      <c r="S226" s="68">
        <v>0</v>
      </c>
      <c r="T226" s="68">
        <v>57</v>
      </c>
      <c r="U226" s="70">
        <f t="shared" si="11"/>
        <v>57</v>
      </c>
      <c r="V226" s="68"/>
      <c r="W226" s="139"/>
    </row>
    <row r="227" spans="1:23" ht="13.5" customHeight="1" x14ac:dyDescent="0.25">
      <c r="A227" s="65" t="s">
        <v>361</v>
      </c>
      <c r="B227" s="65" t="s">
        <v>375</v>
      </c>
      <c r="C227" s="68">
        <v>1</v>
      </c>
      <c r="D227" s="65" t="s">
        <v>379</v>
      </c>
      <c r="E227" s="68">
        <v>23451</v>
      </c>
      <c r="F227" s="68" t="s">
        <v>174</v>
      </c>
      <c r="G227" s="68">
        <v>0</v>
      </c>
      <c r="H227" s="68">
        <v>0</v>
      </c>
      <c r="I227" s="68">
        <v>0</v>
      </c>
      <c r="J227" s="68">
        <v>0</v>
      </c>
      <c r="K227" s="121">
        <v>0</v>
      </c>
      <c r="L227" s="68">
        <v>19</v>
      </c>
      <c r="M227" s="68">
        <v>0</v>
      </c>
      <c r="N227" s="68">
        <v>0</v>
      </c>
      <c r="O227" s="68">
        <v>20</v>
      </c>
      <c r="P227" s="68">
        <v>0</v>
      </c>
      <c r="Q227" s="68">
        <v>0</v>
      </c>
      <c r="R227" s="68">
        <v>8</v>
      </c>
      <c r="S227" s="68">
        <v>0</v>
      </c>
      <c r="T227" s="68">
        <v>47</v>
      </c>
      <c r="U227" s="70">
        <f t="shared" si="11"/>
        <v>47</v>
      </c>
      <c r="V227" s="68"/>
      <c r="W227" s="139"/>
    </row>
    <row r="228" spans="1:23" ht="13.5" customHeight="1" x14ac:dyDescent="0.25">
      <c r="A228" s="65" t="s">
        <v>361</v>
      </c>
      <c r="B228" s="65" t="s">
        <v>375</v>
      </c>
      <c r="C228" s="68">
        <v>1</v>
      </c>
      <c r="D228" s="65" t="s">
        <v>380</v>
      </c>
      <c r="E228" s="68">
        <v>31858</v>
      </c>
      <c r="F228" s="68" t="s">
        <v>167</v>
      </c>
      <c r="G228" s="68">
        <v>7</v>
      </c>
      <c r="H228" s="68">
        <v>21</v>
      </c>
      <c r="I228" s="68">
        <v>0</v>
      </c>
      <c r="J228" s="68">
        <v>0</v>
      </c>
      <c r="K228" s="121">
        <v>0</v>
      </c>
      <c r="L228" s="68">
        <v>0</v>
      </c>
      <c r="M228" s="68">
        <v>0</v>
      </c>
      <c r="N228" s="68">
        <v>0</v>
      </c>
      <c r="O228" s="68">
        <v>0</v>
      </c>
      <c r="P228" s="68">
        <v>1</v>
      </c>
      <c r="Q228" s="68">
        <v>1</v>
      </c>
      <c r="R228" s="68">
        <v>1</v>
      </c>
      <c r="S228" s="68">
        <v>0</v>
      </c>
      <c r="T228" s="68">
        <v>31</v>
      </c>
      <c r="U228" s="70">
        <f t="shared" si="11"/>
        <v>31</v>
      </c>
      <c r="V228" s="68"/>
      <c r="W228" s="139"/>
    </row>
    <row r="229" spans="1:23" ht="13.5" customHeight="1" x14ac:dyDescent="0.25">
      <c r="A229" s="65" t="s">
        <v>361</v>
      </c>
      <c r="B229" s="65" t="s">
        <v>381</v>
      </c>
      <c r="C229" s="68">
        <v>1</v>
      </c>
      <c r="D229" s="65" t="s">
        <v>382</v>
      </c>
      <c r="E229" s="68">
        <v>12511</v>
      </c>
      <c r="F229" s="68" t="s">
        <v>182</v>
      </c>
      <c r="G229" s="68">
        <v>0</v>
      </c>
      <c r="H229" s="68">
        <v>0</v>
      </c>
      <c r="I229" s="68">
        <v>0</v>
      </c>
      <c r="J229" s="68">
        <v>72</v>
      </c>
      <c r="K229" s="121">
        <v>0</v>
      </c>
      <c r="L229" s="68">
        <v>98</v>
      </c>
      <c r="M229" s="68">
        <v>0</v>
      </c>
      <c r="N229" s="68">
        <v>0</v>
      </c>
      <c r="O229" s="68">
        <v>0</v>
      </c>
      <c r="P229" s="68">
        <v>17</v>
      </c>
      <c r="Q229" s="68">
        <v>9</v>
      </c>
      <c r="R229" s="68">
        <v>1</v>
      </c>
      <c r="S229" s="68">
        <v>14</v>
      </c>
      <c r="T229" s="68">
        <f>SUM(G229:S229)</f>
        <v>211</v>
      </c>
      <c r="U229" s="70">
        <f t="shared" si="11"/>
        <v>211</v>
      </c>
      <c r="V229" s="68"/>
      <c r="W229" s="139"/>
    </row>
    <row r="230" spans="1:23" ht="13.5" customHeight="1" x14ac:dyDescent="0.25">
      <c r="A230" s="65" t="s">
        <v>361</v>
      </c>
      <c r="B230" s="65" t="s">
        <v>381</v>
      </c>
      <c r="C230" s="68">
        <v>1</v>
      </c>
      <c r="D230" s="65" t="s">
        <v>383</v>
      </c>
      <c r="E230" s="68">
        <v>12514</v>
      </c>
      <c r="F230" s="68" t="s">
        <v>182</v>
      </c>
      <c r="G230" s="68">
        <v>0</v>
      </c>
      <c r="H230" s="68">
        <v>0</v>
      </c>
      <c r="I230" s="68">
        <v>0</v>
      </c>
      <c r="J230" s="68">
        <v>80</v>
      </c>
      <c r="K230" s="121">
        <v>0</v>
      </c>
      <c r="L230" s="68">
        <v>0</v>
      </c>
      <c r="M230" s="68">
        <v>36</v>
      </c>
      <c r="N230" s="68">
        <v>0</v>
      </c>
      <c r="O230" s="68">
        <v>0</v>
      </c>
      <c r="P230" s="68">
        <v>14</v>
      </c>
      <c r="Q230" s="68">
        <v>7</v>
      </c>
      <c r="R230" s="68">
        <v>1</v>
      </c>
      <c r="S230" s="68">
        <v>49</v>
      </c>
      <c r="T230" s="68">
        <f>SUM(G230:S230)</f>
        <v>187</v>
      </c>
      <c r="U230" s="70">
        <f t="shared" si="11"/>
        <v>187</v>
      </c>
      <c r="V230" s="68"/>
      <c r="W230" s="139"/>
    </row>
    <row r="231" spans="1:23" ht="13.5" customHeight="1" x14ac:dyDescent="0.25">
      <c r="A231" s="65" t="s">
        <v>361</v>
      </c>
      <c r="B231" s="65" t="s">
        <v>381</v>
      </c>
      <c r="C231" s="68">
        <v>1</v>
      </c>
      <c r="D231" s="65" t="s">
        <v>384</v>
      </c>
      <c r="E231" s="68">
        <v>12509</v>
      </c>
      <c r="F231" s="68" t="s">
        <v>182</v>
      </c>
      <c r="G231" s="68">
        <v>332</v>
      </c>
      <c r="H231" s="68">
        <v>0</v>
      </c>
      <c r="I231" s="68">
        <v>0</v>
      </c>
      <c r="J231" s="68">
        <v>0</v>
      </c>
      <c r="K231" s="121">
        <v>0</v>
      </c>
      <c r="L231" s="68">
        <v>0</v>
      </c>
      <c r="M231" s="68">
        <v>0</v>
      </c>
      <c r="N231" s="68">
        <v>0</v>
      </c>
      <c r="O231" s="68">
        <v>0</v>
      </c>
      <c r="P231" s="68">
        <v>10</v>
      </c>
      <c r="Q231" s="68">
        <v>8</v>
      </c>
      <c r="R231" s="68">
        <v>0</v>
      </c>
      <c r="S231" s="68">
        <v>104</v>
      </c>
      <c r="T231" s="68">
        <f t="shared" ref="T231:T247" si="13">SUM(G231:S231)</f>
        <v>454</v>
      </c>
      <c r="U231" s="70">
        <f t="shared" si="11"/>
        <v>454</v>
      </c>
      <c r="V231" s="68"/>
      <c r="W231" s="139"/>
    </row>
    <row r="232" spans="1:23" ht="13.5" customHeight="1" x14ac:dyDescent="0.25">
      <c r="A232" s="65" t="s">
        <v>361</v>
      </c>
      <c r="B232" s="65" t="s">
        <v>381</v>
      </c>
      <c r="C232" s="68">
        <v>1</v>
      </c>
      <c r="D232" s="65" t="s">
        <v>385</v>
      </c>
      <c r="E232" s="68">
        <v>12491</v>
      </c>
      <c r="F232" s="68" t="s">
        <v>182</v>
      </c>
      <c r="G232" s="68">
        <v>0</v>
      </c>
      <c r="H232" s="68">
        <v>283</v>
      </c>
      <c r="I232" s="68">
        <v>0</v>
      </c>
      <c r="J232" s="68">
        <v>0</v>
      </c>
      <c r="K232" s="121">
        <v>0</v>
      </c>
      <c r="L232" s="68">
        <v>0</v>
      </c>
      <c r="M232" s="68">
        <v>0</v>
      </c>
      <c r="N232" s="68">
        <v>0</v>
      </c>
      <c r="O232" s="68">
        <v>0</v>
      </c>
      <c r="P232" s="68">
        <v>8</v>
      </c>
      <c r="Q232" s="68">
        <v>9</v>
      </c>
      <c r="R232" s="68">
        <v>2</v>
      </c>
      <c r="S232" s="68">
        <v>127</v>
      </c>
      <c r="T232" s="68">
        <f t="shared" si="13"/>
        <v>429</v>
      </c>
      <c r="U232" s="70">
        <f t="shared" si="11"/>
        <v>429</v>
      </c>
      <c r="V232" s="68"/>
      <c r="W232" s="139"/>
    </row>
    <row r="233" spans="1:23" ht="13.5" customHeight="1" x14ac:dyDescent="0.25">
      <c r="A233" s="65" t="s">
        <v>361</v>
      </c>
      <c r="B233" s="65" t="s">
        <v>381</v>
      </c>
      <c r="C233" s="68">
        <v>1</v>
      </c>
      <c r="D233" s="65" t="s">
        <v>386</v>
      </c>
      <c r="E233" s="68">
        <v>12460</v>
      </c>
      <c r="F233" s="68" t="s">
        <v>182</v>
      </c>
      <c r="G233" s="68">
        <v>0</v>
      </c>
      <c r="H233" s="68">
        <v>0</v>
      </c>
      <c r="I233" s="68">
        <v>0</v>
      </c>
      <c r="J233" s="68">
        <v>256</v>
      </c>
      <c r="K233" s="121">
        <v>0</v>
      </c>
      <c r="L233" s="68">
        <v>0</v>
      </c>
      <c r="M233" s="68">
        <v>0</v>
      </c>
      <c r="N233" s="68">
        <v>0</v>
      </c>
      <c r="O233" s="68">
        <v>0</v>
      </c>
      <c r="P233" s="68">
        <v>22</v>
      </c>
      <c r="Q233" s="68">
        <v>11</v>
      </c>
      <c r="R233" s="68">
        <v>1</v>
      </c>
      <c r="S233" s="68">
        <v>124</v>
      </c>
      <c r="T233" s="68">
        <f t="shared" si="13"/>
        <v>414</v>
      </c>
      <c r="U233" s="70">
        <f t="shared" si="11"/>
        <v>414</v>
      </c>
      <c r="V233" s="68"/>
      <c r="W233" s="139"/>
    </row>
    <row r="234" spans="1:23" ht="13.5" customHeight="1" x14ac:dyDescent="0.25">
      <c r="A234" s="65" t="s">
        <v>361</v>
      </c>
      <c r="B234" s="65" t="s">
        <v>381</v>
      </c>
      <c r="C234" s="68">
        <v>1</v>
      </c>
      <c r="D234" s="65" t="s">
        <v>387</v>
      </c>
      <c r="E234" s="68">
        <v>28070</v>
      </c>
      <c r="F234" s="68" t="s">
        <v>182</v>
      </c>
      <c r="G234" s="68">
        <v>0</v>
      </c>
      <c r="H234" s="68">
        <v>12</v>
      </c>
      <c r="I234" s="68">
        <v>0</v>
      </c>
      <c r="J234" s="68">
        <v>13</v>
      </c>
      <c r="K234" s="121">
        <v>0</v>
      </c>
      <c r="L234" s="68">
        <v>0</v>
      </c>
      <c r="M234" s="68">
        <v>0</v>
      </c>
      <c r="N234" s="68">
        <v>0</v>
      </c>
      <c r="O234" s="68">
        <v>0</v>
      </c>
      <c r="P234" s="68">
        <v>1</v>
      </c>
      <c r="Q234" s="68">
        <v>2</v>
      </c>
      <c r="R234" s="68">
        <v>0</v>
      </c>
      <c r="S234" s="68">
        <v>13</v>
      </c>
      <c r="T234" s="68">
        <f t="shared" si="13"/>
        <v>41</v>
      </c>
      <c r="U234" s="70">
        <f t="shared" si="11"/>
        <v>41</v>
      </c>
      <c r="V234" s="68"/>
      <c r="W234" s="139"/>
    </row>
    <row r="235" spans="1:23" ht="13.5" customHeight="1" x14ac:dyDescent="0.25">
      <c r="A235" s="65" t="s">
        <v>361</v>
      </c>
      <c r="B235" s="65" t="s">
        <v>381</v>
      </c>
      <c r="C235" s="68">
        <v>1</v>
      </c>
      <c r="D235" s="65" t="s">
        <v>388</v>
      </c>
      <c r="E235" s="68">
        <v>12494</v>
      </c>
      <c r="F235" s="68" t="s">
        <v>182</v>
      </c>
      <c r="G235" s="68">
        <v>0</v>
      </c>
      <c r="H235" s="68">
        <v>116</v>
      </c>
      <c r="I235" s="68">
        <v>0</v>
      </c>
      <c r="J235" s="68">
        <v>0</v>
      </c>
      <c r="K235" s="121">
        <v>0</v>
      </c>
      <c r="L235" s="68">
        <v>0</v>
      </c>
      <c r="M235" s="68">
        <v>0</v>
      </c>
      <c r="N235" s="68">
        <v>0</v>
      </c>
      <c r="O235" s="68">
        <v>0</v>
      </c>
      <c r="P235" s="68">
        <v>8</v>
      </c>
      <c r="Q235" s="68">
        <v>9</v>
      </c>
      <c r="R235" s="68">
        <v>1</v>
      </c>
      <c r="S235" s="68">
        <v>19</v>
      </c>
      <c r="T235" s="68">
        <f t="shared" si="13"/>
        <v>153</v>
      </c>
      <c r="U235" s="70">
        <f t="shared" si="11"/>
        <v>153</v>
      </c>
      <c r="V235" s="68"/>
      <c r="W235" s="139"/>
    </row>
    <row r="236" spans="1:23" ht="13.5" customHeight="1" x14ac:dyDescent="0.25">
      <c r="A236" s="65" t="s">
        <v>361</v>
      </c>
      <c r="B236" s="65" t="s">
        <v>381</v>
      </c>
      <c r="C236" s="68">
        <v>1</v>
      </c>
      <c r="D236" s="65" t="s">
        <v>389</v>
      </c>
      <c r="E236" s="68">
        <v>12547</v>
      </c>
      <c r="F236" s="68" t="s">
        <v>182</v>
      </c>
      <c r="G236" s="68">
        <v>0</v>
      </c>
      <c r="H236" s="68">
        <v>375</v>
      </c>
      <c r="I236" s="68">
        <v>0</v>
      </c>
      <c r="J236" s="68">
        <v>0</v>
      </c>
      <c r="K236" s="121">
        <v>0</v>
      </c>
      <c r="L236" s="68">
        <v>0</v>
      </c>
      <c r="M236" s="68">
        <v>0</v>
      </c>
      <c r="N236" s="68">
        <v>0</v>
      </c>
      <c r="O236" s="68">
        <v>29</v>
      </c>
      <c r="P236" s="68">
        <v>14</v>
      </c>
      <c r="Q236" s="68">
        <v>10</v>
      </c>
      <c r="R236" s="68">
        <v>1</v>
      </c>
      <c r="S236" s="68">
        <v>143</v>
      </c>
      <c r="T236" s="68">
        <f t="shared" si="13"/>
        <v>572</v>
      </c>
      <c r="U236" s="70">
        <f t="shared" si="11"/>
        <v>572</v>
      </c>
      <c r="V236" s="68"/>
      <c r="W236" s="139"/>
    </row>
    <row r="237" spans="1:23" ht="13.5" customHeight="1" x14ac:dyDescent="0.25">
      <c r="A237" s="65" t="s">
        <v>361</v>
      </c>
      <c r="B237" s="65" t="s">
        <v>390</v>
      </c>
      <c r="C237" s="68">
        <v>1</v>
      </c>
      <c r="D237" s="65" t="s">
        <v>391</v>
      </c>
      <c r="E237" s="68">
        <v>12869</v>
      </c>
      <c r="F237" s="68" t="s">
        <v>243</v>
      </c>
      <c r="G237" s="68">
        <v>58</v>
      </c>
      <c r="H237" s="68">
        <v>154</v>
      </c>
      <c r="I237" s="68">
        <v>0</v>
      </c>
      <c r="J237" s="68">
        <v>0</v>
      </c>
      <c r="K237" s="121">
        <v>0</v>
      </c>
      <c r="L237" s="68">
        <v>0</v>
      </c>
      <c r="M237" s="68">
        <v>0</v>
      </c>
      <c r="N237" s="68">
        <v>0</v>
      </c>
      <c r="O237" s="68">
        <v>29</v>
      </c>
      <c r="P237" s="68">
        <v>11</v>
      </c>
      <c r="Q237" s="68">
        <v>11</v>
      </c>
      <c r="R237" s="68">
        <v>4</v>
      </c>
      <c r="S237" s="68">
        <v>20</v>
      </c>
      <c r="T237" s="68">
        <f t="shared" si="13"/>
        <v>287</v>
      </c>
      <c r="U237" s="70">
        <f t="shared" si="11"/>
        <v>287</v>
      </c>
      <c r="V237" s="68"/>
      <c r="W237" s="139"/>
    </row>
    <row r="238" spans="1:23" ht="13.5" customHeight="1" x14ac:dyDescent="0.25">
      <c r="A238" s="65" t="s">
        <v>361</v>
      </c>
      <c r="B238" s="65" t="s">
        <v>390</v>
      </c>
      <c r="C238" s="68">
        <v>1</v>
      </c>
      <c r="D238" s="65" t="s">
        <v>392</v>
      </c>
      <c r="E238" s="68">
        <v>12870</v>
      </c>
      <c r="F238" s="68" t="s">
        <v>179</v>
      </c>
      <c r="G238" s="68">
        <v>0</v>
      </c>
      <c r="H238" s="68">
        <v>0</v>
      </c>
      <c r="I238" s="68">
        <v>0</v>
      </c>
      <c r="J238" s="68">
        <v>74</v>
      </c>
      <c r="K238" s="121">
        <v>0</v>
      </c>
      <c r="L238" s="68">
        <v>16</v>
      </c>
      <c r="M238" s="68">
        <v>0</v>
      </c>
      <c r="N238" s="68">
        <v>0</v>
      </c>
      <c r="O238" s="68">
        <v>0</v>
      </c>
      <c r="P238" s="68">
        <v>6</v>
      </c>
      <c r="Q238" s="68">
        <v>4</v>
      </c>
      <c r="R238" s="68">
        <v>2</v>
      </c>
      <c r="S238" s="68">
        <v>5</v>
      </c>
      <c r="T238" s="68">
        <f t="shared" si="13"/>
        <v>107</v>
      </c>
      <c r="U238" s="70">
        <f t="shared" si="11"/>
        <v>107</v>
      </c>
      <c r="V238" s="68"/>
      <c r="W238" s="139"/>
    </row>
    <row r="239" spans="1:23" ht="13.5" customHeight="1" x14ac:dyDescent="0.25">
      <c r="A239" s="65" t="s">
        <v>361</v>
      </c>
      <c r="B239" s="65" t="s">
        <v>393</v>
      </c>
      <c r="C239" s="68">
        <v>1</v>
      </c>
      <c r="D239" s="65" t="s">
        <v>394</v>
      </c>
      <c r="E239" s="68">
        <v>13250</v>
      </c>
      <c r="F239" s="68" t="s">
        <v>182</v>
      </c>
      <c r="G239" s="68">
        <v>0</v>
      </c>
      <c r="H239" s="68">
        <v>0</v>
      </c>
      <c r="I239" s="68">
        <v>0</v>
      </c>
      <c r="J239" s="68">
        <v>76</v>
      </c>
      <c r="K239" s="121">
        <v>0</v>
      </c>
      <c r="L239" s="68">
        <v>25</v>
      </c>
      <c r="M239" s="68">
        <v>0</v>
      </c>
      <c r="N239" s="68">
        <v>0</v>
      </c>
      <c r="O239" s="68">
        <v>0</v>
      </c>
      <c r="P239" s="68">
        <v>0</v>
      </c>
      <c r="Q239" s="68">
        <v>0</v>
      </c>
      <c r="R239" s="68">
        <v>0</v>
      </c>
      <c r="S239" s="68">
        <v>4</v>
      </c>
      <c r="T239" s="68">
        <f t="shared" si="13"/>
        <v>105</v>
      </c>
      <c r="U239" s="70">
        <f t="shared" si="11"/>
        <v>105</v>
      </c>
      <c r="V239" s="68"/>
      <c r="W239" s="139"/>
    </row>
    <row r="240" spans="1:23" ht="13.5" customHeight="1" x14ac:dyDescent="0.25">
      <c r="A240" s="65" t="s">
        <v>361</v>
      </c>
      <c r="B240" s="65" t="s">
        <v>393</v>
      </c>
      <c r="C240" s="68">
        <v>1</v>
      </c>
      <c r="D240" s="65" t="s">
        <v>395</v>
      </c>
      <c r="E240" s="68">
        <v>13245</v>
      </c>
      <c r="F240" s="68" t="s">
        <v>275</v>
      </c>
      <c r="G240" s="68">
        <v>81</v>
      </c>
      <c r="H240" s="68">
        <v>170</v>
      </c>
      <c r="I240" s="68">
        <v>0</v>
      </c>
      <c r="J240" s="68">
        <v>0</v>
      </c>
      <c r="K240" s="121">
        <v>0</v>
      </c>
      <c r="L240" s="68">
        <v>0</v>
      </c>
      <c r="M240" s="68">
        <v>5</v>
      </c>
      <c r="N240" s="68">
        <v>0</v>
      </c>
      <c r="O240" s="68">
        <v>18</v>
      </c>
      <c r="P240" s="68">
        <v>14</v>
      </c>
      <c r="Q240" s="68">
        <v>9</v>
      </c>
      <c r="R240" s="68">
        <v>6</v>
      </c>
      <c r="S240" s="68">
        <v>20</v>
      </c>
      <c r="T240" s="68">
        <f t="shared" si="13"/>
        <v>323</v>
      </c>
      <c r="U240" s="70">
        <f t="shared" si="11"/>
        <v>323</v>
      </c>
      <c r="V240" s="68"/>
      <c r="W240" s="139"/>
    </row>
    <row r="241" spans="1:23" ht="13.5" customHeight="1" x14ac:dyDescent="0.25">
      <c r="A241" s="65" t="s">
        <v>361</v>
      </c>
      <c r="B241" s="65" t="s">
        <v>396</v>
      </c>
      <c r="C241" s="68">
        <v>1</v>
      </c>
      <c r="D241" s="65" t="s">
        <v>397</v>
      </c>
      <c r="E241" s="68">
        <v>12760</v>
      </c>
      <c r="F241" s="68" t="s">
        <v>167</v>
      </c>
      <c r="G241" s="68">
        <v>30</v>
      </c>
      <c r="H241" s="68">
        <v>61</v>
      </c>
      <c r="I241" s="68">
        <v>0</v>
      </c>
      <c r="J241" s="68">
        <v>0</v>
      </c>
      <c r="K241" s="121">
        <v>0</v>
      </c>
      <c r="L241" s="68">
        <v>10</v>
      </c>
      <c r="M241" s="68">
        <v>0</v>
      </c>
      <c r="N241" s="68">
        <v>0</v>
      </c>
      <c r="O241" s="68">
        <v>17</v>
      </c>
      <c r="P241" s="68">
        <v>4</v>
      </c>
      <c r="Q241" s="68">
        <v>2</v>
      </c>
      <c r="R241" s="68">
        <v>3</v>
      </c>
      <c r="S241" s="68">
        <v>0</v>
      </c>
      <c r="T241" s="68">
        <f t="shared" si="13"/>
        <v>127</v>
      </c>
      <c r="U241" s="70">
        <f t="shared" si="11"/>
        <v>127</v>
      </c>
      <c r="V241" s="68"/>
      <c r="W241" s="139"/>
    </row>
    <row r="242" spans="1:23" ht="13.5" customHeight="1" x14ac:dyDescent="0.25">
      <c r="A242" s="65" t="s">
        <v>361</v>
      </c>
      <c r="B242" s="65" t="s">
        <v>396</v>
      </c>
      <c r="C242" s="68">
        <v>1</v>
      </c>
      <c r="D242" s="65" t="s">
        <v>398</v>
      </c>
      <c r="E242" s="68">
        <v>12757</v>
      </c>
      <c r="F242" s="68" t="s">
        <v>399</v>
      </c>
      <c r="G242" s="68">
        <v>0</v>
      </c>
      <c r="H242" s="68">
        <v>0</v>
      </c>
      <c r="I242" s="68">
        <v>0</v>
      </c>
      <c r="J242" s="68">
        <v>29</v>
      </c>
      <c r="K242" s="121">
        <v>0</v>
      </c>
      <c r="L242" s="68">
        <v>0</v>
      </c>
      <c r="M242" s="68">
        <v>0</v>
      </c>
      <c r="N242" s="68">
        <v>0</v>
      </c>
      <c r="O242" s="68">
        <v>0</v>
      </c>
      <c r="P242" s="68">
        <v>1</v>
      </c>
      <c r="Q242" s="68">
        <v>0</v>
      </c>
      <c r="R242" s="68">
        <v>0</v>
      </c>
      <c r="S242" s="68">
        <v>0</v>
      </c>
      <c r="T242" s="68">
        <f t="shared" si="13"/>
        <v>30</v>
      </c>
      <c r="U242" s="70">
        <f t="shared" si="11"/>
        <v>30</v>
      </c>
      <c r="V242" s="68"/>
      <c r="W242" s="139"/>
    </row>
    <row r="243" spans="1:23" ht="13.5" customHeight="1" x14ac:dyDescent="0.25">
      <c r="A243" s="65" t="s">
        <v>361</v>
      </c>
      <c r="B243" s="65" t="s">
        <v>400</v>
      </c>
      <c r="C243" s="68">
        <v>1</v>
      </c>
      <c r="D243" s="65" t="s">
        <v>401</v>
      </c>
      <c r="E243" s="68">
        <v>12783</v>
      </c>
      <c r="F243" s="68" t="s">
        <v>167</v>
      </c>
      <c r="G243" s="68">
        <v>0</v>
      </c>
      <c r="H243" s="68">
        <v>135</v>
      </c>
      <c r="I243" s="68">
        <v>0</v>
      </c>
      <c r="J243" s="68">
        <v>0</v>
      </c>
      <c r="K243" s="121">
        <v>0</v>
      </c>
      <c r="L243" s="68">
        <v>0</v>
      </c>
      <c r="M243" s="68">
        <v>0</v>
      </c>
      <c r="N243" s="68">
        <v>0</v>
      </c>
      <c r="O243" s="68">
        <v>25</v>
      </c>
      <c r="P243" s="68">
        <v>7</v>
      </c>
      <c r="Q243" s="68">
        <v>1</v>
      </c>
      <c r="R243" s="68">
        <v>3</v>
      </c>
      <c r="S243" s="68">
        <v>0</v>
      </c>
      <c r="T243" s="68">
        <f t="shared" si="13"/>
        <v>171</v>
      </c>
      <c r="U243" s="70">
        <f t="shared" si="11"/>
        <v>171</v>
      </c>
      <c r="V243" s="68"/>
      <c r="W243" s="139"/>
    </row>
    <row r="244" spans="1:23" ht="13.5" customHeight="1" x14ac:dyDescent="0.25">
      <c r="A244" s="65" t="s">
        <v>361</v>
      </c>
      <c r="B244" s="65" t="s">
        <v>400</v>
      </c>
      <c r="C244" s="68">
        <v>1</v>
      </c>
      <c r="D244" s="65" t="s">
        <v>402</v>
      </c>
      <c r="E244" s="68">
        <v>12782</v>
      </c>
      <c r="F244" s="68" t="s">
        <v>167</v>
      </c>
      <c r="G244" s="68">
        <v>67</v>
      </c>
      <c r="H244" s="68">
        <v>0</v>
      </c>
      <c r="I244" s="68">
        <v>0</v>
      </c>
      <c r="J244" s="68">
        <v>0</v>
      </c>
      <c r="K244" s="121">
        <v>0</v>
      </c>
      <c r="L244" s="68">
        <v>0</v>
      </c>
      <c r="M244" s="68">
        <v>1</v>
      </c>
      <c r="N244" s="68">
        <v>0</v>
      </c>
      <c r="O244" s="68">
        <v>0</v>
      </c>
      <c r="P244" s="68">
        <v>1</v>
      </c>
      <c r="Q244" s="68">
        <v>7</v>
      </c>
      <c r="R244" s="68">
        <v>1</v>
      </c>
      <c r="S244" s="68">
        <v>0</v>
      </c>
      <c r="T244" s="68">
        <f t="shared" si="13"/>
        <v>77</v>
      </c>
      <c r="U244" s="70">
        <f t="shared" si="11"/>
        <v>77</v>
      </c>
      <c r="V244" s="68"/>
      <c r="W244" s="139"/>
    </row>
    <row r="245" spans="1:23" ht="13.5" customHeight="1" x14ac:dyDescent="0.25">
      <c r="A245" s="65" t="s">
        <v>361</v>
      </c>
      <c r="B245" s="65" t="s">
        <v>400</v>
      </c>
      <c r="C245" s="68">
        <v>1</v>
      </c>
      <c r="D245" s="65" t="s">
        <v>403</v>
      </c>
      <c r="E245" s="68">
        <v>12805</v>
      </c>
      <c r="F245" s="68" t="s">
        <v>167</v>
      </c>
      <c r="G245" s="68">
        <v>0</v>
      </c>
      <c r="H245" s="68">
        <v>0</v>
      </c>
      <c r="I245" s="68">
        <v>0</v>
      </c>
      <c r="J245" s="68">
        <v>49</v>
      </c>
      <c r="K245" s="121">
        <v>0</v>
      </c>
      <c r="L245" s="68">
        <v>24</v>
      </c>
      <c r="M245" s="68">
        <v>0</v>
      </c>
      <c r="N245" s="68">
        <v>0</v>
      </c>
      <c r="O245" s="68">
        <v>0</v>
      </c>
      <c r="P245" s="68">
        <v>1</v>
      </c>
      <c r="Q245" s="68">
        <v>1</v>
      </c>
      <c r="R245" s="68">
        <v>1</v>
      </c>
      <c r="S245" s="68">
        <v>0</v>
      </c>
      <c r="T245" s="68">
        <f t="shared" si="13"/>
        <v>76</v>
      </c>
      <c r="U245" s="70">
        <f t="shared" si="11"/>
        <v>76</v>
      </c>
      <c r="V245" s="68"/>
      <c r="W245" s="139"/>
    </row>
    <row r="246" spans="1:23" ht="13.5" customHeight="1" x14ac:dyDescent="0.25">
      <c r="A246" s="65" t="s">
        <v>361</v>
      </c>
      <c r="B246" s="65" t="s">
        <v>404</v>
      </c>
      <c r="C246" s="68">
        <v>1</v>
      </c>
      <c r="D246" s="65" t="s">
        <v>405</v>
      </c>
      <c r="E246" s="68">
        <v>16170</v>
      </c>
      <c r="F246" s="68" t="s">
        <v>182</v>
      </c>
      <c r="G246" s="68">
        <v>36</v>
      </c>
      <c r="H246" s="68">
        <v>59</v>
      </c>
      <c r="I246" s="68">
        <v>0</v>
      </c>
      <c r="J246" s="68">
        <v>7</v>
      </c>
      <c r="K246" s="121">
        <v>0</v>
      </c>
      <c r="L246" s="68">
        <v>11</v>
      </c>
      <c r="M246" s="68">
        <v>0</v>
      </c>
      <c r="N246" s="68">
        <v>0</v>
      </c>
      <c r="O246" s="68">
        <v>29</v>
      </c>
      <c r="P246" s="68">
        <v>5</v>
      </c>
      <c r="Q246" s="68">
        <v>2</v>
      </c>
      <c r="R246" s="68">
        <v>3</v>
      </c>
      <c r="S246" s="68">
        <v>0</v>
      </c>
      <c r="T246" s="68">
        <f t="shared" si="13"/>
        <v>152</v>
      </c>
      <c r="U246" s="70">
        <f t="shared" si="11"/>
        <v>152</v>
      </c>
      <c r="V246" s="68"/>
      <c r="W246" s="139"/>
    </row>
    <row r="247" spans="1:23" ht="13.5" customHeight="1" x14ac:dyDescent="0.25">
      <c r="A247" s="77" t="s">
        <v>406</v>
      </c>
      <c r="B247" s="69"/>
      <c r="C247" s="69">
        <f>SUM(C213:C246)</f>
        <v>34</v>
      </c>
      <c r="D247" s="69"/>
      <c r="E247" s="69"/>
      <c r="F247" s="69"/>
      <c r="G247" s="69">
        <f t="shared" ref="G247:S247" si="14">SUM(G213:G246)</f>
        <v>876</v>
      </c>
      <c r="H247" s="69">
        <f t="shared" si="14"/>
        <v>1869</v>
      </c>
      <c r="I247" s="69">
        <f t="shared" si="14"/>
        <v>0</v>
      </c>
      <c r="J247" s="69">
        <f t="shared" si="14"/>
        <v>831</v>
      </c>
      <c r="K247" s="69">
        <f t="shared" si="14"/>
        <v>0</v>
      </c>
      <c r="L247" s="69">
        <f t="shared" si="14"/>
        <v>253</v>
      </c>
      <c r="M247" s="69">
        <f t="shared" si="14"/>
        <v>51</v>
      </c>
      <c r="N247" s="69">
        <f t="shared" si="14"/>
        <v>0</v>
      </c>
      <c r="O247" s="69">
        <f t="shared" si="14"/>
        <v>235</v>
      </c>
      <c r="P247" s="69">
        <f t="shared" si="14"/>
        <v>189</v>
      </c>
      <c r="Q247" s="69">
        <f t="shared" si="14"/>
        <v>137</v>
      </c>
      <c r="R247" s="69">
        <f t="shared" si="14"/>
        <v>70</v>
      </c>
      <c r="S247" s="69">
        <f t="shared" si="14"/>
        <v>736</v>
      </c>
      <c r="T247" s="69">
        <f t="shared" si="13"/>
        <v>5247</v>
      </c>
      <c r="U247" s="71">
        <f t="shared" si="11"/>
        <v>5247</v>
      </c>
      <c r="V247" s="138"/>
      <c r="W247" s="138"/>
    </row>
    <row r="248" spans="1:23" x14ac:dyDescent="0.25">
      <c r="A248" s="80" t="s">
        <v>407</v>
      </c>
      <c r="B248" s="80" t="s">
        <v>408</v>
      </c>
      <c r="C248" s="42">
        <v>1</v>
      </c>
      <c r="D248" s="81" t="s">
        <v>409</v>
      </c>
      <c r="E248" s="42">
        <v>10951</v>
      </c>
      <c r="F248" s="62" t="s">
        <v>174</v>
      </c>
      <c r="G248" s="42">
        <v>15</v>
      </c>
      <c r="H248" s="42">
        <v>42</v>
      </c>
      <c r="I248" s="42">
        <v>0</v>
      </c>
      <c r="J248" s="42">
        <v>8</v>
      </c>
      <c r="K248" s="121">
        <v>6</v>
      </c>
      <c r="L248" s="42">
        <v>5</v>
      </c>
      <c r="M248" s="42">
        <v>0</v>
      </c>
      <c r="N248" s="42">
        <v>0</v>
      </c>
      <c r="O248" s="42">
        <v>31</v>
      </c>
      <c r="P248" s="42">
        <v>3</v>
      </c>
      <c r="Q248" s="42">
        <v>2</v>
      </c>
      <c r="R248" s="42">
        <v>7</v>
      </c>
      <c r="S248" s="42"/>
      <c r="T248" s="82">
        <f>SUM(G248:S248)</f>
        <v>119</v>
      </c>
      <c r="U248" s="68">
        <f>T248-K248</f>
        <v>113</v>
      </c>
      <c r="V248" s="82"/>
      <c r="W248" s="149"/>
    </row>
    <row r="249" spans="1:23" x14ac:dyDescent="0.25">
      <c r="A249" s="80" t="s">
        <v>407</v>
      </c>
      <c r="B249" s="80" t="s">
        <v>410</v>
      </c>
      <c r="C249" s="42">
        <v>1</v>
      </c>
      <c r="D249" s="81" t="s">
        <v>132</v>
      </c>
      <c r="E249" s="42">
        <v>16419</v>
      </c>
      <c r="F249" s="62" t="s">
        <v>273</v>
      </c>
      <c r="G249" s="42">
        <v>0</v>
      </c>
      <c r="H249" s="42">
        <v>32</v>
      </c>
      <c r="I249" s="42">
        <v>0</v>
      </c>
      <c r="J249" s="42">
        <v>0</v>
      </c>
      <c r="K249" s="121">
        <v>0</v>
      </c>
      <c r="L249" s="42">
        <v>0</v>
      </c>
      <c r="M249" s="42">
        <v>3</v>
      </c>
      <c r="N249" s="42">
        <v>0</v>
      </c>
      <c r="O249" s="42">
        <v>0</v>
      </c>
      <c r="P249" s="42">
        <v>2</v>
      </c>
      <c r="Q249" s="42">
        <v>1</v>
      </c>
      <c r="R249" s="42">
        <v>1</v>
      </c>
      <c r="S249" s="42">
        <v>0</v>
      </c>
      <c r="T249" s="82">
        <f t="shared" ref="T249:T313" si="15">SUM(G249:S249)</f>
        <v>39</v>
      </c>
      <c r="U249" s="68">
        <f t="shared" ref="U249:U313" si="16">T249-K249</f>
        <v>39</v>
      </c>
      <c r="V249" s="82"/>
      <c r="W249" s="149"/>
    </row>
    <row r="250" spans="1:23" x14ac:dyDescent="0.25">
      <c r="A250" s="80" t="s">
        <v>407</v>
      </c>
      <c r="B250" s="80" t="s">
        <v>410</v>
      </c>
      <c r="C250" s="42">
        <v>1</v>
      </c>
      <c r="D250" s="81" t="s">
        <v>411</v>
      </c>
      <c r="E250" s="42">
        <v>53570</v>
      </c>
      <c r="F250" s="62" t="s">
        <v>273</v>
      </c>
      <c r="G250" s="42">
        <v>0</v>
      </c>
      <c r="H250" s="42">
        <v>0</v>
      </c>
      <c r="I250" s="42">
        <v>0</v>
      </c>
      <c r="J250" s="42">
        <v>0</v>
      </c>
      <c r="K250" s="121">
        <v>0</v>
      </c>
      <c r="L250" s="42">
        <v>17</v>
      </c>
      <c r="M250" s="42">
        <v>0</v>
      </c>
      <c r="N250" s="42">
        <v>0</v>
      </c>
      <c r="O250" s="42">
        <v>26</v>
      </c>
      <c r="P250" s="42">
        <v>0</v>
      </c>
      <c r="Q250" s="42">
        <v>0</v>
      </c>
      <c r="R250" s="42">
        <v>6</v>
      </c>
      <c r="S250" s="42">
        <v>0</v>
      </c>
      <c r="T250" s="82">
        <f t="shared" si="15"/>
        <v>49</v>
      </c>
      <c r="U250" s="68">
        <f t="shared" si="16"/>
        <v>49</v>
      </c>
      <c r="V250" s="82"/>
      <c r="W250" s="149"/>
    </row>
    <row r="251" spans="1:23" x14ac:dyDescent="0.25">
      <c r="A251" s="80" t="s">
        <v>407</v>
      </c>
      <c r="B251" s="80" t="s">
        <v>410</v>
      </c>
      <c r="C251" s="42">
        <v>1</v>
      </c>
      <c r="D251" s="81" t="s">
        <v>412</v>
      </c>
      <c r="E251" s="42">
        <v>16356</v>
      </c>
      <c r="F251" s="62" t="s">
        <v>273</v>
      </c>
      <c r="G251" s="42">
        <v>50</v>
      </c>
      <c r="H251" s="42">
        <v>42</v>
      </c>
      <c r="I251" s="42">
        <v>0</v>
      </c>
      <c r="J251" s="42">
        <v>47</v>
      </c>
      <c r="K251" s="121">
        <v>10</v>
      </c>
      <c r="L251" s="42">
        <v>0</v>
      </c>
      <c r="M251" s="42">
        <v>0</v>
      </c>
      <c r="N251" s="42">
        <v>0</v>
      </c>
      <c r="O251" s="42">
        <v>0</v>
      </c>
      <c r="P251" s="42">
        <v>7</v>
      </c>
      <c r="Q251" s="42">
        <v>11</v>
      </c>
      <c r="R251" s="42">
        <v>0</v>
      </c>
      <c r="S251" s="42">
        <v>0</v>
      </c>
      <c r="T251" s="82">
        <f t="shared" si="15"/>
        <v>167</v>
      </c>
      <c r="U251" s="68">
        <f t="shared" si="16"/>
        <v>157</v>
      </c>
      <c r="V251" s="82"/>
      <c r="W251" s="149"/>
    </row>
    <row r="252" spans="1:23" x14ac:dyDescent="0.25">
      <c r="A252" s="80" t="s">
        <v>407</v>
      </c>
      <c r="B252" s="80" t="s">
        <v>413</v>
      </c>
      <c r="C252" s="42">
        <v>1</v>
      </c>
      <c r="D252" s="81" t="s">
        <v>414</v>
      </c>
      <c r="E252" s="42">
        <v>10991</v>
      </c>
      <c r="F252" s="62" t="s">
        <v>415</v>
      </c>
      <c r="G252" s="42">
        <v>0</v>
      </c>
      <c r="H252" s="42">
        <v>66</v>
      </c>
      <c r="I252" s="42">
        <v>0</v>
      </c>
      <c r="J252" s="42">
        <v>0</v>
      </c>
      <c r="K252" s="121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6</v>
      </c>
      <c r="Q252" s="42">
        <v>1</v>
      </c>
      <c r="R252" s="42">
        <v>3</v>
      </c>
      <c r="S252" s="42">
        <v>0</v>
      </c>
      <c r="T252" s="82">
        <f t="shared" si="15"/>
        <v>76</v>
      </c>
      <c r="U252" s="68">
        <f t="shared" si="16"/>
        <v>76</v>
      </c>
      <c r="V252" s="82"/>
      <c r="W252" s="149"/>
    </row>
    <row r="253" spans="1:23" x14ac:dyDescent="0.25">
      <c r="A253" s="80" t="s">
        <v>407</v>
      </c>
      <c r="B253" s="80" t="s">
        <v>413</v>
      </c>
      <c r="C253" s="42">
        <v>1</v>
      </c>
      <c r="D253" s="81" t="s">
        <v>416</v>
      </c>
      <c r="E253" s="42">
        <v>10975</v>
      </c>
      <c r="F253" s="62" t="s">
        <v>415</v>
      </c>
      <c r="G253" s="42">
        <v>48</v>
      </c>
      <c r="H253" s="42">
        <v>0</v>
      </c>
      <c r="I253" s="42">
        <v>0</v>
      </c>
      <c r="J253" s="42">
        <v>10</v>
      </c>
      <c r="K253" s="121">
        <v>12</v>
      </c>
      <c r="L253" s="42">
        <v>5</v>
      </c>
      <c r="M253" s="42">
        <v>0</v>
      </c>
      <c r="N253" s="42">
        <v>0</v>
      </c>
      <c r="O253" s="42">
        <v>53</v>
      </c>
      <c r="P253" s="42">
        <v>1</v>
      </c>
      <c r="Q253" s="42">
        <v>1</v>
      </c>
      <c r="R253" s="42">
        <v>6</v>
      </c>
      <c r="S253" s="42"/>
      <c r="T253" s="82">
        <f t="shared" si="15"/>
        <v>136</v>
      </c>
      <c r="U253" s="68">
        <f t="shared" si="16"/>
        <v>124</v>
      </c>
      <c r="V253" s="82"/>
      <c r="W253" s="149"/>
    </row>
    <row r="254" spans="1:23" x14ac:dyDescent="0.25">
      <c r="A254" s="80" t="s">
        <v>407</v>
      </c>
      <c r="B254" s="80" t="s">
        <v>417</v>
      </c>
      <c r="C254" s="42">
        <v>1</v>
      </c>
      <c r="D254" s="81" t="s">
        <v>418</v>
      </c>
      <c r="E254" s="42">
        <v>16382</v>
      </c>
      <c r="F254" s="62" t="s">
        <v>182</v>
      </c>
      <c r="G254" s="42">
        <v>80</v>
      </c>
      <c r="H254" s="42">
        <v>200</v>
      </c>
      <c r="I254" s="42">
        <v>0</v>
      </c>
      <c r="J254" s="42">
        <v>61</v>
      </c>
      <c r="K254" s="121">
        <v>9</v>
      </c>
      <c r="L254" s="42">
        <v>26</v>
      </c>
      <c r="M254" s="42">
        <v>0</v>
      </c>
      <c r="N254" s="42">
        <v>0</v>
      </c>
      <c r="O254" s="42">
        <v>27</v>
      </c>
      <c r="P254" s="42">
        <v>13</v>
      </c>
      <c r="Q254" s="42">
        <v>2</v>
      </c>
      <c r="R254" s="42">
        <v>8</v>
      </c>
      <c r="S254" s="42">
        <v>0</v>
      </c>
      <c r="T254" s="82">
        <f t="shared" si="15"/>
        <v>426</v>
      </c>
      <c r="U254" s="68">
        <f t="shared" si="16"/>
        <v>417</v>
      </c>
      <c r="V254" s="82"/>
      <c r="W254" s="149"/>
    </row>
    <row r="255" spans="1:23" x14ac:dyDescent="0.25">
      <c r="A255" s="80" t="s">
        <v>407</v>
      </c>
      <c r="B255" s="80" t="s">
        <v>419</v>
      </c>
      <c r="C255" s="42">
        <v>1</v>
      </c>
      <c r="D255" s="81" t="s">
        <v>420</v>
      </c>
      <c r="E255" s="42">
        <v>10912</v>
      </c>
      <c r="F255" s="62" t="s">
        <v>182</v>
      </c>
      <c r="G255" s="42">
        <v>54</v>
      </c>
      <c r="H255" s="42">
        <v>104</v>
      </c>
      <c r="I255" s="42">
        <v>1</v>
      </c>
      <c r="J255" s="42">
        <v>37</v>
      </c>
      <c r="K255" s="121">
        <v>3</v>
      </c>
      <c r="L255" s="42">
        <v>10</v>
      </c>
      <c r="M255" s="42"/>
      <c r="N255" s="42"/>
      <c r="O255" s="42">
        <v>32</v>
      </c>
      <c r="P255" s="42">
        <v>7</v>
      </c>
      <c r="Q255" s="42">
        <v>7</v>
      </c>
      <c r="R255" s="42">
        <v>5</v>
      </c>
      <c r="S255" s="42"/>
      <c r="T255" s="82">
        <f t="shared" si="15"/>
        <v>260</v>
      </c>
      <c r="U255" s="68">
        <f t="shared" si="16"/>
        <v>257</v>
      </c>
      <c r="V255" s="82"/>
      <c r="W255" s="149"/>
    </row>
    <row r="256" spans="1:23" x14ac:dyDescent="0.25">
      <c r="A256" s="80" t="s">
        <v>407</v>
      </c>
      <c r="B256" s="80" t="s">
        <v>421</v>
      </c>
      <c r="C256" s="42">
        <v>1</v>
      </c>
      <c r="D256" s="81" t="s">
        <v>422</v>
      </c>
      <c r="E256" s="42">
        <v>10598</v>
      </c>
      <c r="F256" s="62" t="s">
        <v>160</v>
      </c>
      <c r="G256" s="42">
        <v>0</v>
      </c>
      <c r="H256" s="42"/>
      <c r="I256" s="42"/>
      <c r="J256" s="42">
        <v>61</v>
      </c>
      <c r="K256" s="121">
        <v>22</v>
      </c>
      <c r="L256" s="42"/>
      <c r="M256" s="42"/>
      <c r="N256" s="42"/>
      <c r="O256" s="42"/>
      <c r="P256" s="42">
        <v>1</v>
      </c>
      <c r="Q256" s="42">
        <v>4</v>
      </c>
      <c r="R256" s="42">
        <v>1</v>
      </c>
      <c r="S256" s="42"/>
      <c r="T256" s="82">
        <f t="shared" si="15"/>
        <v>89</v>
      </c>
      <c r="U256" s="68">
        <f t="shared" si="16"/>
        <v>67</v>
      </c>
      <c r="V256" s="82"/>
      <c r="W256" s="149"/>
    </row>
    <row r="257" spans="1:29" x14ac:dyDescent="0.25">
      <c r="A257" s="80" t="s">
        <v>407</v>
      </c>
      <c r="B257" s="80" t="s">
        <v>421</v>
      </c>
      <c r="C257" s="42">
        <v>1</v>
      </c>
      <c r="D257" s="81" t="s">
        <v>284</v>
      </c>
      <c r="E257" s="42">
        <v>10596</v>
      </c>
      <c r="F257" s="62" t="s">
        <v>160</v>
      </c>
      <c r="G257" s="42"/>
      <c r="H257" s="42">
        <v>191</v>
      </c>
      <c r="I257" s="42"/>
      <c r="J257" s="42">
        <v>12</v>
      </c>
      <c r="K257" s="121"/>
      <c r="L257" s="42"/>
      <c r="M257" s="42">
        <v>12</v>
      </c>
      <c r="N257" s="42"/>
      <c r="O257" s="42"/>
      <c r="P257" s="42"/>
      <c r="Q257" s="42"/>
      <c r="R257" s="42">
        <v>15</v>
      </c>
      <c r="S257" s="42">
        <v>22</v>
      </c>
      <c r="T257" s="82">
        <f t="shared" si="15"/>
        <v>252</v>
      </c>
      <c r="U257" s="68">
        <f t="shared" si="16"/>
        <v>252</v>
      </c>
      <c r="V257" s="82"/>
      <c r="W257" s="149"/>
    </row>
    <row r="258" spans="1:29" x14ac:dyDescent="0.25">
      <c r="A258" s="80" t="s">
        <v>407</v>
      </c>
      <c r="B258" s="80" t="s">
        <v>421</v>
      </c>
      <c r="C258" s="42">
        <v>1</v>
      </c>
      <c r="D258" s="81" t="s">
        <v>389</v>
      </c>
      <c r="E258" s="42">
        <v>10595</v>
      </c>
      <c r="F258" s="62" t="s">
        <v>160</v>
      </c>
      <c r="G258" s="42">
        <v>86</v>
      </c>
      <c r="H258" s="42"/>
      <c r="I258" s="42"/>
      <c r="J258" s="42"/>
      <c r="K258" s="121"/>
      <c r="L258" s="42">
        <v>11</v>
      </c>
      <c r="M258" s="42"/>
      <c r="N258" s="42"/>
      <c r="O258" s="42">
        <v>28</v>
      </c>
      <c r="P258" s="42">
        <v>13</v>
      </c>
      <c r="Q258" s="42">
        <v>17</v>
      </c>
      <c r="R258" s="42">
        <v>9</v>
      </c>
      <c r="S258" s="42"/>
      <c r="T258" s="82">
        <f t="shared" si="15"/>
        <v>164</v>
      </c>
      <c r="U258" s="68">
        <f t="shared" si="16"/>
        <v>164</v>
      </c>
      <c r="V258" s="82"/>
      <c r="W258" s="149"/>
    </row>
    <row r="259" spans="1:29" x14ac:dyDescent="0.25">
      <c r="A259" s="80" t="s">
        <v>407</v>
      </c>
      <c r="B259" s="80" t="s">
        <v>423</v>
      </c>
      <c r="C259" s="42">
        <v>1</v>
      </c>
      <c r="D259" s="81" t="s">
        <v>424</v>
      </c>
      <c r="E259" s="42">
        <v>10731</v>
      </c>
      <c r="F259" s="62" t="s">
        <v>425</v>
      </c>
      <c r="G259" s="42">
        <v>86</v>
      </c>
      <c r="H259" s="42">
        <v>117</v>
      </c>
      <c r="I259" s="42">
        <v>1</v>
      </c>
      <c r="J259" s="42">
        <v>32</v>
      </c>
      <c r="K259" s="121">
        <v>12</v>
      </c>
      <c r="L259" s="42">
        <v>8</v>
      </c>
      <c r="M259" s="42"/>
      <c r="N259" s="42"/>
      <c r="O259" s="42">
        <v>23</v>
      </c>
      <c r="P259" s="42">
        <v>7</v>
      </c>
      <c r="Q259" s="42">
        <v>3</v>
      </c>
      <c r="R259" s="42">
        <f>5+4</f>
        <v>9</v>
      </c>
      <c r="S259" s="42">
        <v>6</v>
      </c>
      <c r="T259" s="82">
        <f t="shared" si="15"/>
        <v>304</v>
      </c>
      <c r="U259" s="68">
        <f t="shared" si="16"/>
        <v>292</v>
      </c>
      <c r="V259" s="82"/>
      <c r="W259" s="149"/>
    </row>
    <row r="260" spans="1:29" x14ac:dyDescent="0.25">
      <c r="A260" s="80" t="s">
        <v>407</v>
      </c>
      <c r="B260" s="80" t="s">
        <v>426</v>
      </c>
      <c r="C260" s="42">
        <v>1</v>
      </c>
      <c r="D260" s="81" t="s">
        <v>427</v>
      </c>
      <c r="E260" s="42">
        <v>10701</v>
      </c>
      <c r="F260" s="62" t="s">
        <v>182</v>
      </c>
      <c r="G260" s="42">
        <v>56</v>
      </c>
      <c r="H260" s="42">
        <v>83</v>
      </c>
      <c r="I260" s="42">
        <v>1</v>
      </c>
      <c r="J260" s="42">
        <v>13</v>
      </c>
      <c r="K260" s="121">
        <v>14</v>
      </c>
      <c r="L260" s="42">
        <v>12</v>
      </c>
      <c r="M260" s="42">
        <v>0</v>
      </c>
      <c r="N260" s="42">
        <v>0</v>
      </c>
      <c r="O260" s="42">
        <v>40</v>
      </c>
      <c r="P260" s="42">
        <v>5</v>
      </c>
      <c r="Q260" s="42">
        <v>5</v>
      </c>
      <c r="R260" s="42">
        <v>8</v>
      </c>
      <c r="S260" s="42">
        <v>0</v>
      </c>
      <c r="T260" s="82">
        <f t="shared" si="15"/>
        <v>237</v>
      </c>
      <c r="U260" s="68">
        <f t="shared" si="16"/>
        <v>223</v>
      </c>
      <c r="V260" s="82"/>
      <c r="W260" s="149"/>
    </row>
    <row r="261" spans="1:29" ht="16.5" customHeight="1" x14ac:dyDescent="0.25">
      <c r="A261" s="80" t="s">
        <v>407</v>
      </c>
      <c r="B261" s="80" t="s">
        <v>428</v>
      </c>
      <c r="C261" s="42">
        <v>1</v>
      </c>
      <c r="D261" s="81" t="s">
        <v>429</v>
      </c>
      <c r="E261" s="42">
        <v>10863</v>
      </c>
      <c r="F261" s="62" t="s">
        <v>430</v>
      </c>
      <c r="G261" s="42">
        <v>27</v>
      </c>
      <c r="H261" s="42">
        <v>60</v>
      </c>
      <c r="I261" s="42">
        <v>0</v>
      </c>
      <c r="J261" s="42">
        <v>18</v>
      </c>
      <c r="K261" s="121">
        <v>6</v>
      </c>
      <c r="L261" s="42">
        <v>2</v>
      </c>
      <c r="M261" s="42">
        <v>0</v>
      </c>
      <c r="N261" s="42">
        <v>0</v>
      </c>
      <c r="O261" s="42">
        <v>13</v>
      </c>
      <c r="P261" s="42">
        <v>6</v>
      </c>
      <c r="Q261" s="42">
        <v>5</v>
      </c>
      <c r="R261" s="42">
        <f>6+7</f>
        <v>13</v>
      </c>
      <c r="S261" s="42"/>
      <c r="T261" s="82">
        <f t="shared" si="15"/>
        <v>150</v>
      </c>
      <c r="U261" s="68">
        <f t="shared" si="16"/>
        <v>144</v>
      </c>
      <c r="V261" s="82"/>
      <c r="W261" s="149"/>
    </row>
    <row r="262" spans="1:29" s="54" customFormat="1" ht="17.25" customHeight="1" x14ac:dyDescent="0.25">
      <c r="A262" s="67" t="s">
        <v>431</v>
      </c>
      <c r="B262" s="67"/>
      <c r="C262" s="69">
        <f>SUM(C248:C261)</f>
        <v>14</v>
      </c>
      <c r="D262" s="77"/>
      <c r="E262" s="69"/>
      <c r="F262" s="71"/>
      <c r="G262" s="69">
        <f>SUM(G248:G261)</f>
        <v>502</v>
      </c>
      <c r="H262" s="69">
        <f t="shared" ref="H262:T262" si="17">SUM(H248:H261)</f>
        <v>937</v>
      </c>
      <c r="I262" s="69">
        <f t="shared" si="17"/>
        <v>3</v>
      </c>
      <c r="J262" s="69">
        <f t="shared" si="17"/>
        <v>299</v>
      </c>
      <c r="K262" s="69">
        <f t="shared" si="17"/>
        <v>94</v>
      </c>
      <c r="L262" s="69">
        <f t="shared" si="17"/>
        <v>96</v>
      </c>
      <c r="M262" s="69">
        <f t="shared" si="17"/>
        <v>15</v>
      </c>
      <c r="N262" s="69">
        <f t="shared" si="17"/>
        <v>0</v>
      </c>
      <c r="O262" s="69">
        <f t="shared" si="17"/>
        <v>273</v>
      </c>
      <c r="P262" s="69">
        <f t="shared" si="17"/>
        <v>71</v>
      </c>
      <c r="Q262" s="69">
        <f t="shared" si="17"/>
        <v>59</v>
      </c>
      <c r="R262" s="69">
        <f t="shared" si="17"/>
        <v>91</v>
      </c>
      <c r="S262" s="69">
        <f t="shared" si="17"/>
        <v>28</v>
      </c>
      <c r="T262" s="69">
        <f t="shared" si="17"/>
        <v>2468</v>
      </c>
      <c r="U262" s="69">
        <f t="shared" si="16"/>
        <v>2374</v>
      </c>
      <c r="V262" s="138"/>
      <c r="W262" s="138"/>
      <c r="X262"/>
      <c r="Y262"/>
      <c r="Z262"/>
      <c r="AA262"/>
      <c r="AB262"/>
      <c r="AC262"/>
    </row>
    <row r="263" spans="1:29" s="54" customFormat="1" ht="33" customHeight="1" x14ac:dyDescent="0.25">
      <c r="A263" s="65" t="s">
        <v>432</v>
      </c>
      <c r="B263" s="65" t="s">
        <v>433</v>
      </c>
      <c r="C263" s="68">
        <v>1</v>
      </c>
      <c r="D263" s="78" t="s">
        <v>434</v>
      </c>
      <c r="E263" s="79">
        <v>13707</v>
      </c>
      <c r="F263" s="136" t="s">
        <v>243</v>
      </c>
      <c r="G263" s="68">
        <v>25</v>
      </c>
      <c r="H263" s="68">
        <v>39</v>
      </c>
      <c r="I263" s="68">
        <v>0</v>
      </c>
      <c r="J263" s="68">
        <v>34</v>
      </c>
      <c r="K263" s="121">
        <v>0</v>
      </c>
      <c r="L263" s="68">
        <v>0</v>
      </c>
      <c r="M263" s="68">
        <v>0</v>
      </c>
      <c r="N263" s="68">
        <v>0</v>
      </c>
      <c r="O263" s="68">
        <v>0</v>
      </c>
      <c r="P263" s="68"/>
      <c r="Q263" s="68"/>
      <c r="R263" s="68">
        <v>1</v>
      </c>
      <c r="S263" s="68"/>
      <c r="T263" s="68">
        <f t="shared" si="15"/>
        <v>99</v>
      </c>
      <c r="U263" s="68">
        <f t="shared" si="16"/>
        <v>99</v>
      </c>
      <c r="V263" s="145" t="s">
        <v>435</v>
      </c>
      <c r="W263" s="145"/>
      <c r="X263"/>
      <c r="Y263"/>
      <c r="Z263"/>
      <c r="AA263"/>
      <c r="AB263"/>
      <c r="AC263"/>
    </row>
    <row r="264" spans="1:29" s="54" customFormat="1" ht="27.75" customHeight="1" x14ac:dyDescent="0.25">
      <c r="A264" s="65" t="s">
        <v>432</v>
      </c>
      <c r="B264" s="65" t="s">
        <v>433</v>
      </c>
      <c r="C264" s="68">
        <v>1</v>
      </c>
      <c r="D264" s="78" t="s">
        <v>436</v>
      </c>
      <c r="E264" s="79">
        <v>13708</v>
      </c>
      <c r="F264" s="136" t="s">
        <v>243</v>
      </c>
      <c r="G264" s="68">
        <v>37</v>
      </c>
      <c r="H264" s="68">
        <v>141</v>
      </c>
      <c r="I264" s="68">
        <v>0</v>
      </c>
      <c r="J264" s="68">
        <v>52</v>
      </c>
      <c r="K264" s="121">
        <v>43</v>
      </c>
      <c r="L264" s="68">
        <v>48</v>
      </c>
      <c r="M264" s="68">
        <v>3</v>
      </c>
      <c r="N264" s="68">
        <v>0</v>
      </c>
      <c r="O264" s="68">
        <v>105</v>
      </c>
      <c r="P264" s="68"/>
      <c r="Q264" s="68"/>
      <c r="R264" s="68">
        <v>1</v>
      </c>
      <c r="S264" s="68"/>
      <c r="T264" s="68">
        <f t="shared" si="15"/>
        <v>430</v>
      </c>
      <c r="U264" s="68">
        <f t="shared" si="16"/>
        <v>387</v>
      </c>
      <c r="V264" s="145" t="s">
        <v>435</v>
      </c>
      <c r="W264" s="145"/>
      <c r="X264"/>
      <c r="Y264"/>
      <c r="Z264"/>
      <c r="AA264"/>
      <c r="AB264"/>
      <c r="AC264"/>
    </row>
    <row r="265" spans="1:29" s="54" customFormat="1" ht="29.25" customHeight="1" x14ac:dyDescent="0.25">
      <c r="A265" s="65" t="s">
        <v>432</v>
      </c>
      <c r="B265" s="65" t="s">
        <v>433</v>
      </c>
      <c r="C265" s="68">
        <v>1</v>
      </c>
      <c r="D265" s="78" t="s">
        <v>437</v>
      </c>
      <c r="E265" s="79">
        <v>13700</v>
      </c>
      <c r="F265" s="136" t="s">
        <v>243</v>
      </c>
      <c r="G265" s="68">
        <v>20</v>
      </c>
      <c r="H265" s="68">
        <v>33</v>
      </c>
      <c r="I265" s="68">
        <v>0</v>
      </c>
      <c r="J265" s="68">
        <v>26</v>
      </c>
      <c r="K265" s="121">
        <v>0</v>
      </c>
      <c r="L265" s="68">
        <v>0</v>
      </c>
      <c r="M265" s="68">
        <v>0</v>
      </c>
      <c r="N265" s="68">
        <v>0</v>
      </c>
      <c r="O265" s="68">
        <v>0</v>
      </c>
      <c r="P265" s="68"/>
      <c r="Q265" s="68"/>
      <c r="R265" s="68">
        <v>1</v>
      </c>
      <c r="S265" s="68"/>
      <c r="T265" s="68">
        <f t="shared" si="15"/>
        <v>80</v>
      </c>
      <c r="U265" s="68">
        <f t="shared" si="16"/>
        <v>80</v>
      </c>
      <c r="V265" s="145" t="s">
        <v>435</v>
      </c>
      <c r="W265" s="145"/>
      <c r="X265"/>
      <c r="Y265"/>
      <c r="Z265"/>
      <c r="AA265"/>
      <c r="AB265"/>
      <c r="AC265"/>
    </row>
    <row r="266" spans="1:29" s="54" customFormat="1" ht="17.25" customHeight="1" x14ac:dyDescent="0.25">
      <c r="A266" s="65" t="s">
        <v>432</v>
      </c>
      <c r="B266" s="65" t="s">
        <v>438</v>
      </c>
      <c r="C266" s="68">
        <v>1</v>
      </c>
      <c r="D266" s="3" t="s">
        <v>439</v>
      </c>
      <c r="E266" s="68">
        <v>13866</v>
      </c>
      <c r="F266" s="70" t="s">
        <v>308</v>
      </c>
      <c r="G266" s="68">
        <v>0</v>
      </c>
      <c r="H266" s="68">
        <v>67</v>
      </c>
      <c r="I266" s="68">
        <v>0</v>
      </c>
      <c r="J266" s="68">
        <v>29</v>
      </c>
      <c r="K266" s="121">
        <v>0</v>
      </c>
      <c r="L266" s="68">
        <v>0</v>
      </c>
      <c r="M266" s="68">
        <v>0</v>
      </c>
      <c r="N266" s="68">
        <v>0</v>
      </c>
      <c r="O266" s="68">
        <v>0</v>
      </c>
      <c r="P266" s="68"/>
      <c r="Q266" s="68"/>
      <c r="R266" s="68"/>
      <c r="S266" s="68">
        <v>20</v>
      </c>
      <c r="T266" s="68">
        <f t="shared" si="15"/>
        <v>116</v>
      </c>
      <c r="U266" s="68">
        <f t="shared" si="16"/>
        <v>116</v>
      </c>
      <c r="V266" s="68"/>
      <c r="W266" s="139"/>
      <c r="X266"/>
      <c r="Y266"/>
      <c r="Z266"/>
      <c r="AA266"/>
      <c r="AB266"/>
      <c r="AC266"/>
    </row>
    <row r="267" spans="1:29" s="54" customFormat="1" ht="17.25" customHeight="1" x14ac:dyDescent="0.25">
      <c r="A267" s="65" t="s">
        <v>432</v>
      </c>
      <c r="B267" s="65" t="s">
        <v>438</v>
      </c>
      <c r="C267" s="68">
        <v>1</v>
      </c>
      <c r="D267" s="3" t="s">
        <v>440</v>
      </c>
      <c r="E267" s="68">
        <v>13907</v>
      </c>
      <c r="F267" s="70" t="s">
        <v>441</v>
      </c>
      <c r="G267" s="68">
        <v>0</v>
      </c>
      <c r="H267" s="68">
        <v>62</v>
      </c>
      <c r="I267" s="68">
        <v>0</v>
      </c>
      <c r="J267" s="68">
        <v>6</v>
      </c>
      <c r="K267" s="121">
        <v>0</v>
      </c>
      <c r="L267" s="68">
        <v>0</v>
      </c>
      <c r="M267" s="68">
        <v>0</v>
      </c>
      <c r="N267" s="68">
        <v>0</v>
      </c>
      <c r="O267" s="68">
        <v>0</v>
      </c>
      <c r="P267" s="68"/>
      <c r="Q267" s="68"/>
      <c r="R267" s="68"/>
      <c r="S267" s="68">
        <v>15</v>
      </c>
      <c r="T267" s="68">
        <f t="shared" si="15"/>
        <v>83</v>
      </c>
      <c r="U267" s="68">
        <f t="shared" si="16"/>
        <v>83</v>
      </c>
      <c r="V267" s="68"/>
      <c r="W267" s="139"/>
      <c r="X267"/>
      <c r="Y267"/>
      <c r="Z267"/>
      <c r="AA267"/>
      <c r="AB267"/>
      <c r="AC267"/>
    </row>
    <row r="268" spans="1:29" s="54" customFormat="1" ht="17.25" customHeight="1" x14ac:dyDescent="0.25">
      <c r="A268" s="65" t="s">
        <v>432</v>
      </c>
      <c r="B268" s="65" t="s">
        <v>438</v>
      </c>
      <c r="C268" s="68">
        <v>1</v>
      </c>
      <c r="D268" s="3" t="s">
        <v>442</v>
      </c>
      <c r="E268" s="68">
        <v>13997</v>
      </c>
      <c r="F268" s="70" t="s">
        <v>441</v>
      </c>
      <c r="G268" s="68">
        <v>121</v>
      </c>
      <c r="H268" s="68">
        <v>68</v>
      </c>
      <c r="I268" s="68">
        <v>0</v>
      </c>
      <c r="J268" s="68">
        <v>71</v>
      </c>
      <c r="K268" s="121">
        <v>0</v>
      </c>
      <c r="L268" s="68">
        <v>43</v>
      </c>
      <c r="M268" s="68">
        <v>0</v>
      </c>
      <c r="N268" s="68">
        <v>0</v>
      </c>
      <c r="O268" s="68">
        <v>43</v>
      </c>
      <c r="P268" s="68">
        <v>4</v>
      </c>
      <c r="Q268" s="68">
        <v>3</v>
      </c>
      <c r="R268" s="68">
        <v>1</v>
      </c>
      <c r="S268" s="68">
        <v>38</v>
      </c>
      <c r="T268" s="68">
        <f t="shared" si="15"/>
        <v>392</v>
      </c>
      <c r="U268" s="68">
        <f t="shared" si="16"/>
        <v>392</v>
      </c>
      <c r="V268" s="68"/>
      <c r="W268" s="139"/>
      <c r="X268"/>
      <c r="Y268"/>
      <c r="Z268"/>
      <c r="AA268"/>
      <c r="AB268"/>
      <c r="AC268"/>
    </row>
    <row r="269" spans="1:29" s="54" customFormat="1" ht="17.25" customHeight="1" x14ac:dyDescent="0.25">
      <c r="A269" s="65" t="s">
        <v>432</v>
      </c>
      <c r="B269" s="65" t="s">
        <v>438</v>
      </c>
      <c r="C269" s="68">
        <v>1</v>
      </c>
      <c r="D269" s="3" t="s">
        <v>443</v>
      </c>
      <c r="E269" s="68">
        <v>14394</v>
      </c>
      <c r="F269" s="70" t="s">
        <v>441</v>
      </c>
      <c r="G269" s="68">
        <v>0</v>
      </c>
      <c r="H269" s="68">
        <v>60</v>
      </c>
      <c r="I269" s="68">
        <v>0</v>
      </c>
      <c r="J269" s="68">
        <v>32</v>
      </c>
      <c r="K269" s="121">
        <v>0</v>
      </c>
      <c r="L269" s="68">
        <v>0</v>
      </c>
      <c r="M269" s="68">
        <v>0</v>
      </c>
      <c r="N269" s="68">
        <v>0</v>
      </c>
      <c r="O269" s="68">
        <v>0</v>
      </c>
      <c r="P269" s="68"/>
      <c r="Q269" s="68"/>
      <c r="R269" s="68"/>
      <c r="S269" s="68">
        <v>22</v>
      </c>
      <c r="T269" s="68">
        <f t="shared" si="15"/>
        <v>114</v>
      </c>
      <c r="U269" s="68">
        <f t="shared" si="16"/>
        <v>114</v>
      </c>
      <c r="V269" s="68"/>
      <c r="W269" s="139"/>
      <c r="X269"/>
      <c r="Y269"/>
      <c r="Z269"/>
      <c r="AA269"/>
      <c r="AB269"/>
      <c r="AC269"/>
    </row>
    <row r="270" spans="1:29" s="54" customFormat="1" ht="17.25" customHeight="1" x14ac:dyDescent="0.25">
      <c r="A270" s="65" t="s">
        <v>432</v>
      </c>
      <c r="B270" s="65" t="s">
        <v>438</v>
      </c>
      <c r="C270" s="68">
        <v>1</v>
      </c>
      <c r="D270" s="3" t="s">
        <v>444</v>
      </c>
      <c r="E270" s="68">
        <v>14025</v>
      </c>
      <c r="F270" s="70" t="s">
        <v>441</v>
      </c>
      <c r="G270" s="68">
        <v>0</v>
      </c>
      <c r="H270" s="68">
        <v>57</v>
      </c>
      <c r="I270" s="68">
        <v>0</v>
      </c>
      <c r="J270" s="68">
        <v>26</v>
      </c>
      <c r="K270" s="121">
        <v>0</v>
      </c>
      <c r="L270" s="68">
        <v>0</v>
      </c>
      <c r="M270" s="68">
        <v>0</v>
      </c>
      <c r="N270" s="68">
        <v>0</v>
      </c>
      <c r="O270" s="68">
        <v>59</v>
      </c>
      <c r="P270" s="68"/>
      <c r="Q270" s="68"/>
      <c r="R270" s="68"/>
      <c r="S270" s="68">
        <v>18</v>
      </c>
      <c r="T270" s="68">
        <f t="shared" si="15"/>
        <v>160</v>
      </c>
      <c r="U270" s="68">
        <f t="shared" si="16"/>
        <v>160</v>
      </c>
      <c r="V270" s="68"/>
      <c r="W270" s="139"/>
      <c r="X270"/>
      <c r="Y270"/>
      <c r="Z270"/>
      <c r="AA270"/>
      <c r="AB270"/>
      <c r="AC270"/>
    </row>
    <row r="271" spans="1:29" s="54" customFormat="1" ht="17.25" customHeight="1" x14ac:dyDescent="0.25">
      <c r="A271" s="65" t="s">
        <v>432</v>
      </c>
      <c r="B271" s="65" t="s">
        <v>438</v>
      </c>
      <c r="C271" s="68">
        <v>1</v>
      </c>
      <c r="D271" s="3" t="s">
        <v>445</v>
      </c>
      <c r="E271" s="68">
        <v>14000</v>
      </c>
      <c r="F271" s="70" t="s">
        <v>441</v>
      </c>
      <c r="G271" s="68">
        <v>0</v>
      </c>
      <c r="H271" s="68">
        <v>34</v>
      </c>
      <c r="I271" s="68">
        <v>2</v>
      </c>
      <c r="J271" s="68">
        <v>15</v>
      </c>
      <c r="K271" s="121">
        <v>6</v>
      </c>
      <c r="L271" s="68">
        <v>0</v>
      </c>
      <c r="M271" s="68">
        <v>0</v>
      </c>
      <c r="N271" s="68">
        <v>0</v>
      </c>
      <c r="O271" s="68">
        <v>0</v>
      </c>
      <c r="P271" s="68"/>
      <c r="Q271" s="68"/>
      <c r="R271" s="68">
        <v>43</v>
      </c>
      <c r="S271" s="68">
        <v>25</v>
      </c>
      <c r="T271" s="68">
        <f t="shared" si="15"/>
        <v>125</v>
      </c>
      <c r="U271" s="68">
        <f t="shared" si="16"/>
        <v>119</v>
      </c>
      <c r="V271" s="68"/>
      <c r="W271" s="139"/>
      <c r="X271"/>
      <c r="Y271"/>
      <c r="Z271"/>
      <c r="AA271"/>
      <c r="AB271"/>
      <c r="AC271"/>
    </row>
    <row r="272" spans="1:29" s="54" customFormat="1" ht="17.25" customHeight="1" x14ac:dyDescent="0.25">
      <c r="A272" s="65" t="s">
        <v>432</v>
      </c>
      <c r="B272" s="83" t="s">
        <v>446</v>
      </c>
      <c r="C272" s="68">
        <v>1</v>
      </c>
      <c r="D272" s="3" t="s">
        <v>447</v>
      </c>
      <c r="E272" s="68">
        <v>13832</v>
      </c>
      <c r="F272" s="70" t="s">
        <v>448</v>
      </c>
      <c r="G272" s="68">
        <v>165</v>
      </c>
      <c r="H272" s="68">
        <v>150</v>
      </c>
      <c r="I272" s="68">
        <v>0</v>
      </c>
      <c r="J272" s="68">
        <v>185</v>
      </c>
      <c r="K272" s="121">
        <v>0</v>
      </c>
      <c r="L272" s="68">
        <v>42</v>
      </c>
      <c r="M272" s="68">
        <v>0</v>
      </c>
      <c r="N272" s="68">
        <v>0</v>
      </c>
      <c r="O272" s="68">
        <v>42</v>
      </c>
      <c r="P272" s="68">
        <v>47</v>
      </c>
      <c r="Q272" s="68">
        <v>32</v>
      </c>
      <c r="R272" s="68">
        <v>2</v>
      </c>
      <c r="S272" s="68">
        <v>156</v>
      </c>
      <c r="T272" s="68">
        <f t="shared" si="15"/>
        <v>821</v>
      </c>
      <c r="U272" s="68">
        <f t="shared" si="16"/>
        <v>821</v>
      </c>
      <c r="V272" s="68"/>
      <c r="W272" s="139"/>
      <c r="X272"/>
      <c r="Y272"/>
      <c r="Z272"/>
      <c r="AA272"/>
      <c r="AB272"/>
      <c r="AC272"/>
    </row>
    <row r="273" spans="1:29" s="54" customFormat="1" ht="17.25" customHeight="1" x14ac:dyDescent="0.25">
      <c r="A273" s="65" t="s">
        <v>432</v>
      </c>
      <c r="B273" s="65" t="s">
        <v>449</v>
      </c>
      <c r="C273" s="68">
        <v>1</v>
      </c>
      <c r="D273" s="3" t="s">
        <v>450</v>
      </c>
      <c r="E273" s="68">
        <v>13991</v>
      </c>
      <c r="F273" s="70" t="s">
        <v>441</v>
      </c>
      <c r="G273" s="68">
        <v>40</v>
      </c>
      <c r="H273" s="68">
        <v>120</v>
      </c>
      <c r="I273" s="68">
        <v>0</v>
      </c>
      <c r="J273" s="68">
        <v>140</v>
      </c>
      <c r="K273" s="121">
        <v>0</v>
      </c>
      <c r="L273" s="68">
        <v>0</v>
      </c>
      <c r="M273" s="68">
        <v>0</v>
      </c>
      <c r="N273" s="68">
        <v>0</v>
      </c>
      <c r="O273" s="68">
        <v>0</v>
      </c>
      <c r="P273" s="68">
        <v>27</v>
      </c>
      <c r="Q273" s="68">
        <v>11</v>
      </c>
      <c r="R273" s="68">
        <v>3</v>
      </c>
      <c r="S273" s="68">
        <v>250</v>
      </c>
      <c r="T273" s="68">
        <f t="shared" si="15"/>
        <v>591</v>
      </c>
      <c r="U273" s="68">
        <f t="shared" si="16"/>
        <v>591</v>
      </c>
      <c r="V273" s="68"/>
      <c r="W273" s="139"/>
      <c r="X273"/>
      <c r="Y273"/>
      <c r="Z273"/>
      <c r="AA273"/>
      <c r="AB273"/>
      <c r="AC273"/>
    </row>
    <row r="274" spans="1:29" s="54" customFormat="1" ht="17.25" customHeight="1" x14ac:dyDescent="0.25">
      <c r="A274" s="65" t="s">
        <v>432</v>
      </c>
      <c r="B274" s="65" t="s">
        <v>449</v>
      </c>
      <c r="C274" s="68">
        <v>1</v>
      </c>
      <c r="D274" s="3" t="s">
        <v>451</v>
      </c>
      <c r="E274" s="68">
        <v>14037</v>
      </c>
      <c r="F274" s="70" t="s">
        <v>441</v>
      </c>
      <c r="G274" s="68">
        <v>20</v>
      </c>
      <c r="H274" s="68">
        <v>90</v>
      </c>
      <c r="I274" s="68">
        <v>0</v>
      </c>
      <c r="J274" s="68">
        <v>90</v>
      </c>
      <c r="K274" s="121">
        <v>0</v>
      </c>
      <c r="L274" s="68">
        <v>0</v>
      </c>
      <c r="M274" s="68">
        <v>9</v>
      </c>
      <c r="N274" s="68">
        <v>0</v>
      </c>
      <c r="O274" s="68">
        <v>0</v>
      </c>
      <c r="P274" s="68">
        <v>13</v>
      </c>
      <c r="Q274" s="68">
        <v>5</v>
      </c>
      <c r="R274" s="68"/>
      <c r="S274" s="68">
        <v>81</v>
      </c>
      <c r="T274" s="68">
        <f t="shared" si="15"/>
        <v>308</v>
      </c>
      <c r="U274" s="68">
        <f t="shared" si="16"/>
        <v>308</v>
      </c>
      <c r="V274" s="68"/>
      <c r="W274" s="139"/>
      <c r="X274"/>
      <c r="Y274"/>
      <c r="Z274"/>
      <c r="AA274"/>
      <c r="AB274"/>
      <c r="AC274"/>
    </row>
    <row r="275" spans="1:29" s="54" customFormat="1" ht="17.25" customHeight="1" x14ac:dyDescent="0.25">
      <c r="A275" s="65" t="s">
        <v>432</v>
      </c>
      <c r="B275" s="65" t="s">
        <v>449</v>
      </c>
      <c r="C275" s="68">
        <v>1</v>
      </c>
      <c r="D275" s="3" t="s">
        <v>452</v>
      </c>
      <c r="E275" s="68">
        <v>14001</v>
      </c>
      <c r="F275" s="70" t="s">
        <v>441</v>
      </c>
      <c r="G275" s="68">
        <v>55</v>
      </c>
      <c r="H275" s="68">
        <v>80</v>
      </c>
      <c r="I275" s="68">
        <v>0</v>
      </c>
      <c r="J275" s="68">
        <v>100</v>
      </c>
      <c r="K275" s="121">
        <v>4</v>
      </c>
      <c r="L275" s="68">
        <v>0</v>
      </c>
      <c r="M275" s="68">
        <v>0</v>
      </c>
      <c r="N275" s="68">
        <v>0</v>
      </c>
      <c r="O275" s="68">
        <v>26</v>
      </c>
      <c r="P275" s="68">
        <v>15</v>
      </c>
      <c r="Q275" s="68">
        <v>10</v>
      </c>
      <c r="R275" s="68"/>
      <c r="S275" s="68">
        <v>125</v>
      </c>
      <c r="T275" s="68">
        <f t="shared" si="15"/>
        <v>415</v>
      </c>
      <c r="U275" s="68">
        <f t="shared" si="16"/>
        <v>411</v>
      </c>
      <c r="V275" s="68"/>
      <c r="W275" s="139"/>
      <c r="X275"/>
      <c r="Y275"/>
      <c r="Z275"/>
      <c r="AA275"/>
      <c r="AB275"/>
      <c r="AC275"/>
    </row>
    <row r="276" spans="1:29" s="54" customFormat="1" ht="17.25" customHeight="1" x14ac:dyDescent="0.25">
      <c r="A276" s="65" t="s">
        <v>432</v>
      </c>
      <c r="B276" s="65" t="s">
        <v>449</v>
      </c>
      <c r="C276" s="68">
        <v>1</v>
      </c>
      <c r="D276" s="3" t="s">
        <v>453</v>
      </c>
      <c r="E276" s="68">
        <v>14034</v>
      </c>
      <c r="F276" s="70" t="s">
        <v>441</v>
      </c>
      <c r="G276" s="68">
        <v>20</v>
      </c>
      <c r="H276" s="68">
        <v>50</v>
      </c>
      <c r="I276" s="68">
        <v>0</v>
      </c>
      <c r="J276" s="68">
        <v>70</v>
      </c>
      <c r="K276" s="121">
        <v>0</v>
      </c>
      <c r="L276" s="68">
        <v>0</v>
      </c>
      <c r="M276" s="68">
        <v>0</v>
      </c>
      <c r="N276" s="68">
        <v>0</v>
      </c>
      <c r="O276" s="68">
        <v>0</v>
      </c>
      <c r="P276" s="68">
        <v>11</v>
      </c>
      <c r="Q276" s="68">
        <v>7</v>
      </c>
      <c r="R276" s="68"/>
      <c r="S276" s="68">
        <v>90</v>
      </c>
      <c r="T276" s="68">
        <f t="shared" si="15"/>
        <v>248</v>
      </c>
      <c r="U276" s="68">
        <f t="shared" si="16"/>
        <v>248</v>
      </c>
      <c r="V276" s="68"/>
      <c r="W276" s="139"/>
      <c r="X276"/>
      <c r="Y276"/>
      <c r="Z276"/>
      <c r="AA276"/>
      <c r="AB276"/>
      <c r="AC276"/>
    </row>
    <row r="277" spans="1:29" s="54" customFormat="1" ht="17.25" customHeight="1" x14ac:dyDescent="0.25">
      <c r="A277" s="65" t="s">
        <v>432</v>
      </c>
      <c r="B277" s="65" t="s">
        <v>449</v>
      </c>
      <c r="C277" s="68">
        <v>1</v>
      </c>
      <c r="D277" s="3" t="s">
        <v>454</v>
      </c>
      <c r="E277" s="68">
        <v>25200</v>
      </c>
      <c r="F277" s="70" t="s">
        <v>441</v>
      </c>
      <c r="G277" s="68">
        <v>40</v>
      </c>
      <c r="H277" s="68">
        <v>110</v>
      </c>
      <c r="I277" s="68">
        <v>0</v>
      </c>
      <c r="J277" s="68">
        <v>80</v>
      </c>
      <c r="K277" s="121">
        <v>0</v>
      </c>
      <c r="L277" s="68">
        <v>26</v>
      </c>
      <c r="M277" s="68"/>
      <c r="N277" s="68">
        <v>0</v>
      </c>
      <c r="O277" s="68">
        <v>0</v>
      </c>
      <c r="P277" s="68">
        <v>21</v>
      </c>
      <c r="Q277" s="68">
        <v>13</v>
      </c>
      <c r="R277" s="68"/>
      <c r="S277" s="68">
        <v>95</v>
      </c>
      <c r="T277" s="68">
        <f t="shared" si="15"/>
        <v>385</v>
      </c>
      <c r="U277" s="68">
        <f t="shared" si="16"/>
        <v>385</v>
      </c>
      <c r="V277" s="68"/>
      <c r="W277" s="139"/>
      <c r="X277"/>
      <c r="Y277"/>
      <c r="Z277"/>
      <c r="AA277"/>
      <c r="AB277"/>
      <c r="AC277"/>
    </row>
    <row r="278" spans="1:29" s="54" customFormat="1" ht="29.25" customHeight="1" x14ac:dyDescent="0.25">
      <c r="A278" s="65" t="s">
        <v>432</v>
      </c>
      <c r="B278" s="65" t="s">
        <v>455</v>
      </c>
      <c r="C278" s="68">
        <v>1</v>
      </c>
      <c r="D278" s="85" t="s">
        <v>456</v>
      </c>
      <c r="E278" s="79">
        <v>14181</v>
      </c>
      <c r="F278" s="136" t="s">
        <v>457</v>
      </c>
      <c r="G278" s="68">
        <v>77</v>
      </c>
      <c r="H278" s="68"/>
      <c r="I278" s="68">
        <v>0</v>
      </c>
      <c r="J278" s="68"/>
      <c r="K278" s="121">
        <v>0</v>
      </c>
      <c r="L278" s="68">
        <v>0</v>
      </c>
      <c r="M278" s="68">
        <v>0</v>
      </c>
      <c r="N278" s="68">
        <v>0</v>
      </c>
      <c r="O278" s="68">
        <v>0</v>
      </c>
      <c r="P278" s="68">
        <v>5</v>
      </c>
      <c r="Q278" s="68"/>
      <c r="R278" s="68">
        <v>1</v>
      </c>
      <c r="S278" s="68">
        <v>44</v>
      </c>
      <c r="T278" s="68">
        <f t="shared" si="15"/>
        <v>127</v>
      </c>
      <c r="U278" s="68">
        <f t="shared" si="16"/>
        <v>127</v>
      </c>
      <c r="V278" s="145" t="s">
        <v>435</v>
      </c>
      <c r="W278" s="145"/>
      <c r="X278"/>
      <c r="Y278"/>
      <c r="Z278"/>
      <c r="AA278"/>
      <c r="AB278"/>
      <c r="AC278"/>
    </row>
    <row r="279" spans="1:29" s="54" customFormat="1" ht="29.25" customHeight="1" x14ac:dyDescent="0.25">
      <c r="A279" s="65" t="s">
        <v>432</v>
      </c>
      <c r="B279" s="65" t="s">
        <v>455</v>
      </c>
      <c r="C279" s="68">
        <v>1</v>
      </c>
      <c r="D279" s="85" t="s">
        <v>458</v>
      </c>
      <c r="E279" s="79">
        <v>14204</v>
      </c>
      <c r="F279" s="136" t="s">
        <v>459</v>
      </c>
      <c r="G279" s="68"/>
      <c r="H279" s="68">
        <v>210</v>
      </c>
      <c r="I279" s="68">
        <v>0</v>
      </c>
      <c r="J279" s="68"/>
      <c r="K279" s="121">
        <v>0</v>
      </c>
      <c r="L279" s="68">
        <v>0</v>
      </c>
      <c r="M279" s="68"/>
      <c r="N279" s="68">
        <v>0</v>
      </c>
      <c r="O279" s="68">
        <v>0</v>
      </c>
      <c r="P279" s="68">
        <v>20</v>
      </c>
      <c r="Q279" s="68"/>
      <c r="R279" s="68">
        <v>2</v>
      </c>
      <c r="S279" s="68">
        <v>75</v>
      </c>
      <c r="T279" s="68">
        <f t="shared" si="15"/>
        <v>307</v>
      </c>
      <c r="U279" s="68">
        <f t="shared" si="16"/>
        <v>307</v>
      </c>
      <c r="V279" s="145" t="s">
        <v>435</v>
      </c>
      <c r="W279" s="145"/>
      <c r="X279"/>
      <c r="Y279"/>
      <c r="Z279"/>
      <c r="AA279"/>
      <c r="AB279"/>
      <c r="AC279"/>
    </row>
    <row r="280" spans="1:29" s="54" customFormat="1" ht="29.25" customHeight="1" x14ac:dyDescent="0.25">
      <c r="A280" s="65" t="s">
        <v>432</v>
      </c>
      <c r="B280" s="65" t="s">
        <v>455</v>
      </c>
      <c r="C280" s="68">
        <v>1</v>
      </c>
      <c r="D280" s="86" t="s">
        <v>460</v>
      </c>
      <c r="E280" s="79">
        <v>14176</v>
      </c>
      <c r="F280" s="136" t="s">
        <v>457</v>
      </c>
      <c r="G280" s="68"/>
      <c r="H280" s="68"/>
      <c r="I280" s="68">
        <v>0</v>
      </c>
      <c r="J280" s="68">
        <v>279</v>
      </c>
      <c r="K280" s="121">
        <v>0</v>
      </c>
      <c r="L280" s="68">
        <v>72</v>
      </c>
      <c r="M280" s="68">
        <v>0</v>
      </c>
      <c r="N280" s="68">
        <v>0</v>
      </c>
      <c r="O280" s="68">
        <v>72</v>
      </c>
      <c r="P280" s="68">
        <v>22</v>
      </c>
      <c r="Q280" s="68">
        <v>6</v>
      </c>
      <c r="R280" s="68">
        <v>1</v>
      </c>
      <c r="S280" s="68">
        <v>55</v>
      </c>
      <c r="T280" s="68">
        <f t="shared" si="15"/>
        <v>507</v>
      </c>
      <c r="U280" s="68">
        <f t="shared" si="16"/>
        <v>507</v>
      </c>
      <c r="V280" s="145" t="s">
        <v>435</v>
      </c>
      <c r="W280" s="145"/>
      <c r="X280"/>
      <c r="Y280"/>
      <c r="Z280"/>
      <c r="AA280"/>
      <c r="AB280"/>
      <c r="AC280"/>
    </row>
    <row r="281" spans="1:29" s="54" customFormat="1" ht="29.25" customHeight="1" x14ac:dyDescent="0.25">
      <c r="A281" s="65" t="s">
        <v>432</v>
      </c>
      <c r="B281" s="65" t="s">
        <v>461</v>
      </c>
      <c r="C281" s="68">
        <v>1</v>
      </c>
      <c r="D281" s="3" t="s">
        <v>462</v>
      </c>
      <c r="E281" s="79">
        <v>14354</v>
      </c>
      <c r="F281" s="136" t="s">
        <v>463</v>
      </c>
      <c r="G281" s="68">
        <v>154</v>
      </c>
      <c r="H281" s="68">
        <v>285</v>
      </c>
      <c r="I281" s="68">
        <v>0</v>
      </c>
      <c r="J281" s="68">
        <v>0</v>
      </c>
      <c r="K281" s="121">
        <v>0</v>
      </c>
      <c r="L281" s="68"/>
      <c r="M281" s="68">
        <v>0</v>
      </c>
      <c r="N281" s="68">
        <v>27</v>
      </c>
      <c r="O281" s="68">
        <v>0</v>
      </c>
      <c r="P281" s="68">
        <v>10</v>
      </c>
      <c r="Q281" s="68">
        <v>8</v>
      </c>
      <c r="R281" s="68">
        <v>1</v>
      </c>
      <c r="S281" s="68">
        <v>42</v>
      </c>
      <c r="T281" s="68">
        <f t="shared" si="15"/>
        <v>527</v>
      </c>
      <c r="U281" s="68">
        <f t="shared" si="16"/>
        <v>527</v>
      </c>
      <c r="V281" s="145" t="s">
        <v>435</v>
      </c>
      <c r="W281" s="145"/>
      <c r="X281"/>
      <c r="Y281"/>
      <c r="Z281"/>
      <c r="AA281"/>
      <c r="AB281"/>
      <c r="AC281"/>
    </row>
    <row r="282" spans="1:29" s="54" customFormat="1" ht="29.25" customHeight="1" x14ac:dyDescent="0.25">
      <c r="A282" s="65" t="s">
        <v>432</v>
      </c>
      <c r="B282" s="65" t="s">
        <v>461</v>
      </c>
      <c r="C282" s="68">
        <v>1</v>
      </c>
      <c r="D282" s="3" t="s">
        <v>464</v>
      </c>
      <c r="E282" s="79">
        <v>14349</v>
      </c>
      <c r="F282" s="136" t="s">
        <v>308</v>
      </c>
      <c r="G282" s="68">
        <v>0</v>
      </c>
      <c r="H282" s="68">
        <v>0</v>
      </c>
      <c r="I282" s="68">
        <v>0</v>
      </c>
      <c r="J282" s="68">
        <v>248</v>
      </c>
      <c r="K282" s="121">
        <v>0</v>
      </c>
      <c r="L282" s="68">
        <v>50</v>
      </c>
      <c r="M282" s="68">
        <v>0</v>
      </c>
      <c r="N282" s="68">
        <v>0</v>
      </c>
      <c r="O282" s="68">
        <v>50</v>
      </c>
      <c r="P282" s="68">
        <v>0</v>
      </c>
      <c r="Q282" s="68">
        <v>0</v>
      </c>
      <c r="R282" s="68">
        <v>4</v>
      </c>
      <c r="S282" s="68">
        <v>0</v>
      </c>
      <c r="T282" s="68">
        <f t="shared" si="15"/>
        <v>352</v>
      </c>
      <c r="U282" s="68">
        <f t="shared" si="16"/>
        <v>352</v>
      </c>
      <c r="V282" s="145" t="s">
        <v>435</v>
      </c>
      <c r="W282" s="145"/>
      <c r="X282"/>
      <c r="Y282"/>
      <c r="Z282"/>
      <c r="AA282"/>
      <c r="AB282"/>
      <c r="AC282"/>
    </row>
    <row r="283" spans="1:29" s="54" customFormat="1" ht="29.25" customHeight="1" x14ac:dyDescent="0.25">
      <c r="A283" s="65" t="s">
        <v>432</v>
      </c>
      <c r="B283" s="65" t="s">
        <v>465</v>
      </c>
      <c r="C283" s="68">
        <v>1</v>
      </c>
      <c r="D283" s="3" t="s">
        <v>466</v>
      </c>
      <c r="E283" s="79">
        <v>14531</v>
      </c>
      <c r="F283" s="136" t="s">
        <v>467</v>
      </c>
      <c r="G283" s="68"/>
      <c r="H283" s="68"/>
      <c r="I283" s="68">
        <v>0</v>
      </c>
      <c r="J283" s="68">
        <v>119</v>
      </c>
      <c r="K283" s="121">
        <v>0</v>
      </c>
      <c r="L283" s="68">
        <v>0</v>
      </c>
      <c r="M283" s="68">
        <v>0</v>
      </c>
      <c r="N283" s="68"/>
      <c r="O283" s="68"/>
      <c r="P283" s="68">
        <v>11</v>
      </c>
      <c r="Q283" s="68">
        <v>1</v>
      </c>
      <c r="R283" s="68">
        <v>1</v>
      </c>
      <c r="S283" s="68">
        <v>48</v>
      </c>
      <c r="T283" s="68">
        <f t="shared" si="15"/>
        <v>180</v>
      </c>
      <c r="U283" s="68">
        <f t="shared" si="16"/>
        <v>180</v>
      </c>
      <c r="V283" s="145" t="s">
        <v>435</v>
      </c>
      <c r="W283" s="145"/>
      <c r="X283"/>
      <c r="Y283"/>
      <c r="Z283"/>
      <c r="AA283"/>
      <c r="AB283"/>
      <c r="AC283"/>
    </row>
    <row r="284" spans="1:29" s="54" customFormat="1" ht="29.25" customHeight="1" x14ac:dyDescent="0.25">
      <c r="A284" s="65" t="s">
        <v>432</v>
      </c>
      <c r="B284" s="65" t="s">
        <v>465</v>
      </c>
      <c r="C284" s="68">
        <v>1</v>
      </c>
      <c r="D284" s="3" t="s">
        <v>468</v>
      </c>
      <c r="E284" s="79">
        <v>14545</v>
      </c>
      <c r="F284" s="136" t="s">
        <v>467</v>
      </c>
      <c r="G284" s="68">
        <v>106</v>
      </c>
      <c r="H284" s="68"/>
      <c r="I284" s="68">
        <v>0</v>
      </c>
      <c r="J284" s="68"/>
      <c r="K284" s="121">
        <v>0</v>
      </c>
      <c r="L284" s="68">
        <v>0</v>
      </c>
      <c r="M284" s="68">
        <v>0</v>
      </c>
      <c r="N284" s="68"/>
      <c r="O284" s="68"/>
      <c r="P284" s="68">
        <v>10</v>
      </c>
      <c r="Q284" s="68">
        <v>1</v>
      </c>
      <c r="R284" s="68"/>
      <c r="S284" s="68">
        <v>55</v>
      </c>
      <c r="T284" s="68">
        <f t="shared" si="15"/>
        <v>172</v>
      </c>
      <c r="U284" s="68">
        <f t="shared" si="16"/>
        <v>172</v>
      </c>
      <c r="V284" s="145" t="s">
        <v>435</v>
      </c>
      <c r="W284" s="145"/>
      <c r="X284"/>
      <c r="Y284"/>
      <c r="Z284"/>
      <c r="AA284"/>
      <c r="AB284"/>
      <c r="AC284"/>
    </row>
    <row r="285" spans="1:29" s="54" customFormat="1" ht="29.25" customHeight="1" x14ac:dyDescent="0.25">
      <c r="A285" s="65" t="s">
        <v>432</v>
      </c>
      <c r="B285" s="65" t="s">
        <v>465</v>
      </c>
      <c r="C285" s="68">
        <v>1</v>
      </c>
      <c r="D285" s="3" t="s">
        <v>469</v>
      </c>
      <c r="E285" s="79">
        <v>14507</v>
      </c>
      <c r="F285" s="136" t="s">
        <v>467</v>
      </c>
      <c r="G285" s="68"/>
      <c r="H285" s="68">
        <v>456</v>
      </c>
      <c r="I285" s="68">
        <v>0</v>
      </c>
      <c r="J285" s="68"/>
      <c r="K285" s="121">
        <v>0</v>
      </c>
      <c r="L285" s="68">
        <v>53</v>
      </c>
      <c r="M285" s="68">
        <v>0</v>
      </c>
      <c r="N285" s="68"/>
      <c r="O285" s="68">
        <v>53</v>
      </c>
      <c r="P285" s="68">
        <v>24</v>
      </c>
      <c r="Q285" s="68"/>
      <c r="R285" s="68"/>
      <c r="S285" s="68">
        <v>151</v>
      </c>
      <c r="T285" s="68">
        <f t="shared" si="15"/>
        <v>737</v>
      </c>
      <c r="U285" s="68">
        <f t="shared" si="16"/>
        <v>737</v>
      </c>
      <c r="V285" s="145" t="s">
        <v>435</v>
      </c>
      <c r="W285" s="145"/>
      <c r="X285"/>
      <c r="Y285"/>
      <c r="Z285"/>
      <c r="AA285"/>
      <c r="AB285"/>
      <c r="AC285"/>
    </row>
    <row r="286" spans="1:29" s="54" customFormat="1" ht="29.25" customHeight="1" x14ac:dyDescent="0.25">
      <c r="A286" s="65" t="s">
        <v>432</v>
      </c>
      <c r="B286" s="65" t="s">
        <v>470</v>
      </c>
      <c r="C286" s="68">
        <v>1</v>
      </c>
      <c r="D286" s="3" t="s">
        <v>471</v>
      </c>
      <c r="E286" s="79">
        <v>14520</v>
      </c>
      <c r="F286" s="136" t="s">
        <v>243</v>
      </c>
      <c r="G286" s="68">
        <v>115</v>
      </c>
      <c r="H286" s="68">
        <v>460</v>
      </c>
      <c r="I286" s="68">
        <v>0</v>
      </c>
      <c r="J286" s="68"/>
      <c r="K286" s="121">
        <v>0</v>
      </c>
      <c r="L286" s="68">
        <v>0</v>
      </c>
      <c r="M286" s="68">
        <v>0</v>
      </c>
      <c r="N286" s="68"/>
      <c r="O286" s="68"/>
      <c r="P286" s="68">
        <v>22</v>
      </c>
      <c r="Q286" s="68">
        <v>1</v>
      </c>
      <c r="R286" s="68">
        <v>1</v>
      </c>
      <c r="S286" s="68">
        <v>218</v>
      </c>
      <c r="T286" s="68">
        <f t="shared" si="15"/>
        <v>817</v>
      </c>
      <c r="U286" s="68">
        <f t="shared" si="16"/>
        <v>817</v>
      </c>
      <c r="V286" s="145" t="s">
        <v>435</v>
      </c>
      <c r="W286" s="145"/>
      <c r="X286"/>
      <c r="Y286"/>
      <c r="Z286"/>
      <c r="AA286"/>
      <c r="AB286"/>
      <c r="AC286"/>
    </row>
    <row r="287" spans="1:29" s="54" customFormat="1" ht="29.25" customHeight="1" x14ac:dyDescent="0.25">
      <c r="A287" s="65" t="s">
        <v>432</v>
      </c>
      <c r="B287" s="65" t="s">
        <v>470</v>
      </c>
      <c r="C287" s="68">
        <v>1</v>
      </c>
      <c r="D287" s="3" t="s">
        <v>472</v>
      </c>
      <c r="E287" s="79">
        <v>23440</v>
      </c>
      <c r="F287" s="136" t="s">
        <v>114</v>
      </c>
      <c r="G287" s="68"/>
      <c r="H287" s="68"/>
      <c r="I287" s="68">
        <v>0</v>
      </c>
      <c r="J287" s="68">
        <v>182</v>
      </c>
      <c r="K287" s="121">
        <v>0</v>
      </c>
      <c r="L287" s="68">
        <v>36</v>
      </c>
      <c r="M287" s="68">
        <v>0</v>
      </c>
      <c r="N287" s="68"/>
      <c r="O287" s="68">
        <v>36</v>
      </c>
      <c r="P287" s="68">
        <v>13</v>
      </c>
      <c r="Q287" s="68">
        <v>1</v>
      </c>
      <c r="R287" s="68"/>
      <c r="S287" s="68">
        <v>78</v>
      </c>
      <c r="T287" s="68">
        <f t="shared" si="15"/>
        <v>346</v>
      </c>
      <c r="U287" s="68">
        <f t="shared" si="16"/>
        <v>346</v>
      </c>
      <c r="V287" s="145" t="s">
        <v>435</v>
      </c>
      <c r="W287" s="145"/>
      <c r="X287"/>
      <c r="Y287"/>
      <c r="Z287"/>
      <c r="AA287"/>
      <c r="AB287"/>
      <c r="AC287"/>
    </row>
    <row r="288" spans="1:29" s="54" customFormat="1" ht="29.25" customHeight="1" x14ac:dyDescent="0.25">
      <c r="A288" s="65" t="s">
        <v>432</v>
      </c>
      <c r="B288" s="3" t="s">
        <v>473</v>
      </c>
      <c r="C288" s="68">
        <v>1</v>
      </c>
      <c r="D288" s="3" t="s">
        <v>474</v>
      </c>
      <c r="E288" s="79">
        <v>26194</v>
      </c>
      <c r="F288" s="136" t="s">
        <v>182</v>
      </c>
      <c r="G288" s="68">
        <v>36</v>
      </c>
      <c r="H288" s="68">
        <v>48</v>
      </c>
      <c r="I288" s="68">
        <v>0</v>
      </c>
      <c r="J288" s="68">
        <v>33</v>
      </c>
      <c r="K288" s="121">
        <v>0</v>
      </c>
      <c r="L288" s="68">
        <v>19</v>
      </c>
      <c r="M288" s="68">
        <v>0</v>
      </c>
      <c r="N288" s="68"/>
      <c r="O288" s="68">
        <v>21</v>
      </c>
      <c r="P288" s="68">
        <v>8</v>
      </c>
      <c r="Q288" s="68">
        <v>5</v>
      </c>
      <c r="R288" s="68">
        <v>1</v>
      </c>
      <c r="S288" s="68">
        <v>36</v>
      </c>
      <c r="T288" s="68">
        <f t="shared" si="15"/>
        <v>207</v>
      </c>
      <c r="U288" s="68">
        <f t="shared" si="16"/>
        <v>207</v>
      </c>
      <c r="V288" s="145" t="s">
        <v>435</v>
      </c>
      <c r="W288" s="145"/>
      <c r="X288"/>
      <c r="Y288"/>
      <c r="Z288"/>
      <c r="AA288"/>
      <c r="AB288"/>
      <c r="AC288"/>
    </row>
    <row r="289" spans="1:29" s="54" customFormat="1" ht="29.25" customHeight="1" x14ac:dyDescent="0.25">
      <c r="A289" s="65" t="s">
        <v>432</v>
      </c>
      <c r="B289" s="72" t="s">
        <v>475</v>
      </c>
      <c r="C289" s="68">
        <v>1</v>
      </c>
      <c r="D289" s="72" t="s">
        <v>476</v>
      </c>
      <c r="E289" s="79">
        <v>13491</v>
      </c>
      <c r="F289" s="136" t="s">
        <v>477</v>
      </c>
      <c r="G289" s="68">
        <v>44</v>
      </c>
      <c r="H289" s="68">
        <v>126</v>
      </c>
      <c r="I289" s="68">
        <v>0</v>
      </c>
      <c r="J289" s="68">
        <v>49</v>
      </c>
      <c r="K289" s="121">
        <v>4</v>
      </c>
      <c r="L289" s="68">
        <v>16</v>
      </c>
      <c r="M289" s="68">
        <v>0</v>
      </c>
      <c r="N289" s="68">
        <v>0</v>
      </c>
      <c r="O289" s="68">
        <v>16</v>
      </c>
      <c r="P289" s="68">
        <v>8</v>
      </c>
      <c r="Q289" s="68">
        <v>3</v>
      </c>
      <c r="R289" s="68">
        <v>2</v>
      </c>
      <c r="S289" s="68">
        <v>70</v>
      </c>
      <c r="T289" s="68">
        <f t="shared" si="15"/>
        <v>338</v>
      </c>
      <c r="U289" s="68">
        <f t="shared" si="16"/>
        <v>334</v>
      </c>
      <c r="V289" s="145" t="s">
        <v>435</v>
      </c>
      <c r="W289" s="145"/>
      <c r="X289"/>
      <c r="Y289"/>
      <c r="Z289"/>
      <c r="AA289"/>
      <c r="AB289"/>
      <c r="AC289"/>
    </row>
    <row r="290" spans="1:29" s="54" customFormat="1" ht="17.25" customHeight="1" x14ac:dyDescent="0.25">
      <c r="A290" s="65" t="s">
        <v>432</v>
      </c>
      <c r="B290" s="65" t="s">
        <v>478</v>
      </c>
      <c r="C290" s="68">
        <v>1</v>
      </c>
      <c r="D290" s="72" t="s">
        <v>479</v>
      </c>
      <c r="E290" s="68">
        <v>13295</v>
      </c>
      <c r="F290" s="70" t="s">
        <v>236</v>
      </c>
      <c r="G290" s="68">
        <v>0</v>
      </c>
      <c r="H290" s="68">
        <v>18</v>
      </c>
      <c r="I290" s="68">
        <v>0</v>
      </c>
      <c r="J290" s="68">
        <v>12</v>
      </c>
      <c r="K290" s="121">
        <v>0</v>
      </c>
      <c r="L290" s="68">
        <v>26</v>
      </c>
      <c r="M290" s="68">
        <v>0</v>
      </c>
      <c r="N290" s="68">
        <v>0</v>
      </c>
      <c r="O290" s="68">
        <v>0</v>
      </c>
      <c r="P290" s="68">
        <v>1</v>
      </c>
      <c r="Q290" s="68">
        <v>1</v>
      </c>
      <c r="R290" s="68">
        <v>1</v>
      </c>
      <c r="S290" s="68">
        <v>0</v>
      </c>
      <c r="T290" s="68">
        <f t="shared" si="15"/>
        <v>59</v>
      </c>
      <c r="U290" s="68">
        <f t="shared" si="16"/>
        <v>59</v>
      </c>
      <c r="V290" s="68"/>
      <c r="W290" s="139"/>
      <c r="X290"/>
      <c r="Y290"/>
      <c r="Z290"/>
      <c r="AA290"/>
      <c r="AB290"/>
      <c r="AC290"/>
    </row>
    <row r="291" spans="1:29" s="54" customFormat="1" ht="17.25" customHeight="1" x14ac:dyDescent="0.25">
      <c r="A291" s="65" t="s">
        <v>432</v>
      </c>
      <c r="B291" s="65" t="s">
        <v>478</v>
      </c>
      <c r="C291" s="68">
        <v>1</v>
      </c>
      <c r="D291" s="72" t="s">
        <v>480</v>
      </c>
      <c r="E291" s="68">
        <v>13305</v>
      </c>
      <c r="F291" s="70" t="s">
        <v>236</v>
      </c>
      <c r="G291" s="68">
        <v>0</v>
      </c>
      <c r="H291" s="68">
        <v>17</v>
      </c>
      <c r="I291" s="68">
        <v>0</v>
      </c>
      <c r="J291" s="68">
        <v>0</v>
      </c>
      <c r="K291" s="121">
        <v>0</v>
      </c>
      <c r="L291" s="68"/>
      <c r="M291" s="68">
        <v>0</v>
      </c>
      <c r="N291" s="68">
        <v>0</v>
      </c>
      <c r="O291" s="68">
        <v>26</v>
      </c>
      <c r="P291" s="68">
        <v>1</v>
      </c>
      <c r="Q291" s="68">
        <v>1</v>
      </c>
      <c r="R291" s="68">
        <v>0</v>
      </c>
      <c r="S291" s="68">
        <v>0</v>
      </c>
      <c r="T291" s="68">
        <f t="shared" si="15"/>
        <v>45</v>
      </c>
      <c r="U291" s="68">
        <f t="shared" si="16"/>
        <v>45</v>
      </c>
      <c r="V291" s="68"/>
      <c r="W291" s="139"/>
      <c r="X291"/>
      <c r="Y291"/>
      <c r="Z291"/>
      <c r="AA291"/>
      <c r="AB291"/>
      <c r="AC291"/>
    </row>
    <row r="292" spans="1:29" s="54" customFormat="1" ht="17.25" customHeight="1" x14ac:dyDescent="0.25">
      <c r="A292" s="65" t="s">
        <v>432</v>
      </c>
      <c r="B292" s="65" t="s">
        <v>478</v>
      </c>
      <c r="C292" s="68">
        <v>1</v>
      </c>
      <c r="D292" s="72" t="s">
        <v>481</v>
      </c>
      <c r="E292" s="68">
        <v>13308</v>
      </c>
      <c r="F292" s="70" t="s">
        <v>236</v>
      </c>
      <c r="G292" s="68">
        <v>0</v>
      </c>
      <c r="H292" s="68">
        <v>16</v>
      </c>
      <c r="I292" s="68">
        <v>0</v>
      </c>
      <c r="J292" s="68">
        <v>0</v>
      </c>
      <c r="K292" s="121">
        <v>0</v>
      </c>
      <c r="L292" s="68"/>
      <c r="M292" s="68">
        <v>0</v>
      </c>
      <c r="N292" s="68">
        <v>0</v>
      </c>
      <c r="O292" s="68">
        <v>0</v>
      </c>
      <c r="P292" s="68">
        <v>1</v>
      </c>
      <c r="Q292" s="68">
        <v>1</v>
      </c>
      <c r="R292" s="68">
        <v>1</v>
      </c>
      <c r="S292" s="68">
        <v>0</v>
      </c>
      <c r="T292" s="68">
        <f t="shared" si="15"/>
        <v>19</v>
      </c>
      <c r="U292" s="68">
        <f t="shared" si="16"/>
        <v>19</v>
      </c>
      <c r="V292" s="68"/>
      <c r="W292" s="139"/>
      <c r="X292"/>
      <c r="Y292"/>
      <c r="Z292"/>
      <c r="AA292"/>
      <c r="AB292"/>
      <c r="AC292"/>
    </row>
    <row r="293" spans="1:29" s="54" customFormat="1" ht="17.25" customHeight="1" x14ac:dyDescent="0.25">
      <c r="A293" s="65" t="s">
        <v>432</v>
      </c>
      <c r="B293" s="65" t="s">
        <v>478</v>
      </c>
      <c r="C293" s="68">
        <v>1</v>
      </c>
      <c r="D293" s="72" t="s">
        <v>482</v>
      </c>
      <c r="E293" s="68">
        <v>13312</v>
      </c>
      <c r="F293" s="70" t="s">
        <v>236</v>
      </c>
      <c r="G293" s="68">
        <v>0</v>
      </c>
      <c r="H293" s="68">
        <v>20</v>
      </c>
      <c r="I293" s="68">
        <v>0</v>
      </c>
      <c r="J293" s="68">
        <v>0</v>
      </c>
      <c r="K293" s="121">
        <v>0</v>
      </c>
      <c r="L293" s="68"/>
      <c r="M293" s="68">
        <v>0</v>
      </c>
      <c r="N293" s="68">
        <v>0</v>
      </c>
      <c r="O293" s="68">
        <v>0</v>
      </c>
      <c r="P293" s="68">
        <v>1</v>
      </c>
      <c r="Q293" s="68">
        <v>1</v>
      </c>
      <c r="R293" s="68">
        <v>1</v>
      </c>
      <c r="S293" s="68">
        <v>0</v>
      </c>
      <c r="T293" s="68">
        <f t="shared" si="15"/>
        <v>23</v>
      </c>
      <c r="U293" s="68">
        <f t="shared" si="16"/>
        <v>23</v>
      </c>
      <c r="V293" s="68"/>
      <c r="W293" s="139"/>
      <c r="X293"/>
      <c r="Y293"/>
      <c r="Z293"/>
      <c r="AA293"/>
      <c r="AB293"/>
      <c r="AC293"/>
    </row>
    <row r="294" spans="1:29" s="54" customFormat="1" ht="17.25" customHeight="1" x14ac:dyDescent="0.25">
      <c r="A294" s="65" t="s">
        <v>432</v>
      </c>
      <c r="B294" s="65" t="s">
        <v>478</v>
      </c>
      <c r="C294" s="68">
        <v>1</v>
      </c>
      <c r="D294" s="72" t="s">
        <v>483</v>
      </c>
      <c r="E294" s="68">
        <v>13316</v>
      </c>
      <c r="F294" s="70" t="s">
        <v>236</v>
      </c>
      <c r="G294" s="68">
        <v>0</v>
      </c>
      <c r="H294" s="68">
        <v>6</v>
      </c>
      <c r="I294" s="68">
        <v>0</v>
      </c>
      <c r="J294" s="68">
        <v>0</v>
      </c>
      <c r="K294" s="121">
        <v>0</v>
      </c>
      <c r="L294" s="68"/>
      <c r="M294" s="68">
        <v>0</v>
      </c>
      <c r="N294" s="68">
        <v>0</v>
      </c>
      <c r="O294" s="68">
        <v>0</v>
      </c>
      <c r="P294" s="68">
        <v>1</v>
      </c>
      <c r="Q294" s="68">
        <v>1</v>
      </c>
      <c r="R294" s="68">
        <v>1</v>
      </c>
      <c r="S294" s="68">
        <v>0</v>
      </c>
      <c r="T294" s="68">
        <f t="shared" si="15"/>
        <v>9</v>
      </c>
      <c r="U294" s="68">
        <f t="shared" si="16"/>
        <v>9</v>
      </c>
      <c r="V294" s="68"/>
      <c r="W294" s="139"/>
      <c r="X294"/>
      <c r="Y294"/>
      <c r="Z294"/>
      <c r="AA294"/>
      <c r="AB294"/>
      <c r="AC294"/>
    </row>
    <row r="295" spans="1:29" s="54" customFormat="1" ht="17.25" customHeight="1" x14ac:dyDescent="0.25">
      <c r="A295" s="65" t="s">
        <v>432</v>
      </c>
      <c r="B295" s="65" t="s">
        <v>478</v>
      </c>
      <c r="C295" s="68">
        <v>1</v>
      </c>
      <c r="D295" s="72" t="s">
        <v>484</v>
      </c>
      <c r="E295" s="68">
        <v>13321</v>
      </c>
      <c r="F295" s="70" t="s">
        <v>236</v>
      </c>
      <c r="G295" s="68">
        <v>0</v>
      </c>
      <c r="H295" s="68">
        <v>8</v>
      </c>
      <c r="I295" s="68">
        <v>0</v>
      </c>
      <c r="J295" s="68">
        <v>0</v>
      </c>
      <c r="K295" s="121">
        <v>0</v>
      </c>
      <c r="L295" s="68"/>
      <c r="M295" s="68">
        <v>0</v>
      </c>
      <c r="N295" s="68">
        <v>0</v>
      </c>
      <c r="O295" s="68">
        <v>0</v>
      </c>
      <c r="P295" s="68">
        <v>1</v>
      </c>
      <c r="Q295" s="68">
        <v>0</v>
      </c>
      <c r="R295" s="68">
        <v>0</v>
      </c>
      <c r="S295" s="68">
        <v>0</v>
      </c>
      <c r="T295" s="68">
        <f t="shared" si="15"/>
        <v>9</v>
      </c>
      <c r="U295" s="68">
        <f t="shared" si="16"/>
        <v>9</v>
      </c>
      <c r="V295" s="68"/>
      <c r="W295" s="139"/>
      <c r="X295"/>
      <c r="Y295"/>
      <c r="Z295"/>
      <c r="AA295"/>
      <c r="AB295"/>
      <c r="AC295"/>
    </row>
    <row r="296" spans="1:29" s="54" customFormat="1" ht="26.25" x14ac:dyDescent="0.25">
      <c r="A296" s="65" t="s">
        <v>432</v>
      </c>
      <c r="B296" s="65" t="s">
        <v>478</v>
      </c>
      <c r="C296" s="68">
        <v>1</v>
      </c>
      <c r="D296" s="72" t="s">
        <v>485</v>
      </c>
      <c r="E296" s="79"/>
      <c r="F296" s="70" t="s">
        <v>486</v>
      </c>
      <c r="G296" s="68">
        <v>38</v>
      </c>
      <c r="H296" s="68">
        <v>0</v>
      </c>
      <c r="I296" s="68">
        <v>0</v>
      </c>
      <c r="J296" s="68">
        <v>0</v>
      </c>
      <c r="K296" s="121">
        <v>3</v>
      </c>
      <c r="L296" s="68"/>
      <c r="M296" s="68">
        <v>0</v>
      </c>
      <c r="N296" s="68">
        <v>0</v>
      </c>
      <c r="O296" s="68">
        <v>30</v>
      </c>
      <c r="P296" s="68">
        <v>0</v>
      </c>
      <c r="Q296" s="68">
        <v>0</v>
      </c>
      <c r="R296" s="68">
        <v>6</v>
      </c>
      <c r="S296" s="68">
        <v>0</v>
      </c>
      <c r="T296" s="68">
        <f t="shared" si="15"/>
        <v>77</v>
      </c>
      <c r="U296" s="68">
        <f t="shared" si="16"/>
        <v>74</v>
      </c>
      <c r="V296" s="145" t="s">
        <v>487</v>
      </c>
      <c r="W296" s="145" t="s">
        <v>488</v>
      </c>
      <c r="X296"/>
      <c r="Y296"/>
      <c r="Z296"/>
      <c r="AA296"/>
      <c r="AB296"/>
      <c r="AC296"/>
    </row>
    <row r="297" spans="1:29" s="54" customFormat="1" ht="17.25" customHeight="1" x14ac:dyDescent="0.25">
      <c r="A297" s="65" t="s">
        <v>432</v>
      </c>
      <c r="B297" s="65" t="s">
        <v>489</v>
      </c>
      <c r="C297" s="68">
        <v>1</v>
      </c>
      <c r="D297" s="72" t="s">
        <v>490</v>
      </c>
      <c r="E297" s="68">
        <v>13606</v>
      </c>
      <c r="F297" s="136" t="s">
        <v>174</v>
      </c>
      <c r="G297" s="68">
        <v>20</v>
      </c>
      <c r="H297" s="68">
        <v>57</v>
      </c>
      <c r="I297" s="68">
        <v>0</v>
      </c>
      <c r="J297" s="68">
        <v>21</v>
      </c>
      <c r="K297" s="121">
        <v>0</v>
      </c>
      <c r="L297" s="68"/>
      <c r="M297" s="68">
        <v>0</v>
      </c>
      <c r="N297" s="68">
        <v>0</v>
      </c>
      <c r="O297" s="68">
        <v>10</v>
      </c>
      <c r="P297" s="68">
        <v>2</v>
      </c>
      <c r="Q297" s="68">
        <v>2</v>
      </c>
      <c r="R297" s="68">
        <v>1</v>
      </c>
      <c r="S297" s="68">
        <v>0</v>
      </c>
      <c r="T297" s="68">
        <f t="shared" si="15"/>
        <v>113</v>
      </c>
      <c r="U297" s="68">
        <f t="shared" si="16"/>
        <v>113</v>
      </c>
      <c r="V297" s="78" t="s">
        <v>491</v>
      </c>
      <c r="W297" s="144"/>
      <c r="X297"/>
      <c r="Y297"/>
      <c r="Z297"/>
      <c r="AA297"/>
      <c r="AB297"/>
      <c r="AC297"/>
    </row>
    <row r="298" spans="1:29" s="54" customFormat="1" ht="17.25" customHeight="1" x14ac:dyDescent="0.25">
      <c r="A298" s="65" t="s">
        <v>432</v>
      </c>
      <c r="B298" s="65" t="s">
        <v>489</v>
      </c>
      <c r="C298" s="68">
        <v>1</v>
      </c>
      <c r="D298" s="84" t="s">
        <v>492</v>
      </c>
      <c r="E298" s="68">
        <v>13607</v>
      </c>
      <c r="F298" s="136" t="s">
        <v>167</v>
      </c>
      <c r="G298" s="68">
        <v>8</v>
      </c>
      <c r="H298" s="68">
        <v>23</v>
      </c>
      <c r="I298" s="68">
        <v>0</v>
      </c>
      <c r="J298" s="68">
        <v>9</v>
      </c>
      <c r="K298" s="121">
        <v>0</v>
      </c>
      <c r="L298" s="68"/>
      <c r="M298" s="68">
        <v>0</v>
      </c>
      <c r="N298" s="68">
        <v>0</v>
      </c>
      <c r="O298" s="68">
        <v>0</v>
      </c>
      <c r="P298" s="68">
        <v>2</v>
      </c>
      <c r="Q298" s="68">
        <v>1</v>
      </c>
      <c r="R298" s="68">
        <v>1</v>
      </c>
      <c r="S298" s="68">
        <v>0</v>
      </c>
      <c r="T298" s="68">
        <f t="shared" si="15"/>
        <v>44</v>
      </c>
      <c r="U298" s="68">
        <f t="shared" si="16"/>
        <v>44</v>
      </c>
      <c r="V298" s="78" t="s">
        <v>491</v>
      </c>
      <c r="W298" s="144"/>
      <c r="X298"/>
      <c r="Y298"/>
      <c r="Z298"/>
      <c r="AA298"/>
      <c r="AB298"/>
      <c r="AC298"/>
    </row>
    <row r="299" spans="1:29" s="54" customFormat="1" ht="17.25" customHeight="1" x14ac:dyDescent="0.25">
      <c r="A299" s="65" t="s">
        <v>432</v>
      </c>
      <c r="B299" s="65" t="s">
        <v>489</v>
      </c>
      <c r="C299" s="68">
        <v>1</v>
      </c>
      <c r="D299" s="72" t="s">
        <v>493</v>
      </c>
      <c r="E299" s="68">
        <v>13610</v>
      </c>
      <c r="F299" s="136" t="s">
        <v>243</v>
      </c>
      <c r="G299" s="68">
        <v>10</v>
      </c>
      <c r="H299" s="68">
        <v>39</v>
      </c>
      <c r="I299" s="68">
        <v>0</v>
      </c>
      <c r="J299" s="68">
        <v>0</v>
      </c>
      <c r="K299" s="121">
        <v>3</v>
      </c>
      <c r="L299" s="68"/>
      <c r="M299" s="68">
        <v>0</v>
      </c>
      <c r="N299" s="68">
        <v>0</v>
      </c>
      <c r="O299" s="68">
        <v>0</v>
      </c>
      <c r="P299" s="68">
        <v>4</v>
      </c>
      <c r="Q299" s="68">
        <v>1</v>
      </c>
      <c r="R299" s="68">
        <v>1</v>
      </c>
      <c r="S299" s="68">
        <v>2</v>
      </c>
      <c r="T299" s="68">
        <f t="shared" si="15"/>
        <v>60</v>
      </c>
      <c r="U299" s="68">
        <f t="shared" si="16"/>
        <v>57</v>
      </c>
      <c r="V299" s="78" t="s">
        <v>491</v>
      </c>
      <c r="W299" s="144"/>
      <c r="X299"/>
      <c r="Y299"/>
      <c r="Z299"/>
      <c r="AA299"/>
      <c r="AB299"/>
      <c r="AC299"/>
    </row>
    <row r="300" spans="1:29" s="54" customFormat="1" ht="17.25" customHeight="1" x14ac:dyDescent="0.25">
      <c r="A300" s="65" t="s">
        <v>432</v>
      </c>
      <c r="B300" s="65" t="s">
        <v>489</v>
      </c>
      <c r="C300" s="68">
        <v>1</v>
      </c>
      <c r="D300" s="72" t="s">
        <v>395</v>
      </c>
      <c r="E300" s="68">
        <v>13569</v>
      </c>
      <c r="F300" s="136" t="s">
        <v>236</v>
      </c>
      <c r="G300" s="68">
        <v>16</v>
      </c>
      <c r="H300" s="68">
        <v>29</v>
      </c>
      <c r="I300" s="68">
        <v>0</v>
      </c>
      <c r="J300" s="68">
        <v>15</v>
      </c>
      <c r="K300" s="121">
        <v>3</v>
      </c>
      <c r="L300" s="68"/>
      <c r="M300" s="68">
        <v>0</v>
      </c>
      <c r="N300" s="68">
        <v>0</v>
      </c>
      <c r="O300" s="68">
        <v>0</v>
      </c>
      <c r="P300" s="68">
        <v>2</v>
      </c>
      <c r="Q300" s="68">
        <v>2</v>
      </c>
      <c r="R300" s="68">
        <v>1</v>
      </c>
      <c r="S300" s="68">
        <v>0</v>
      </c>
      <c r="T300" s="68">
        <f t="shared" si="15"/>
        <v>68</v>
      </c>
      <c r="U300" s="68">
        <f t="shared" si="16"/>
        <v>65</v>
      </c>
      <c r="V300" s="78" t="s">
        <v>491</v>
      </c>
      <c r="W300" s="144"/>
      <c r="X300"/>
      <c r="Y300"/>
      <c r="Z300"/>
      <c r="AA300"/>
      <c r="AB300"/>
      <c r="AC300"/>
    </row>
    <row r="301" spans="1:29" s="54" customFormat="1" ht="17.25" customHeight="1" x14ac:dyDescent="0.25">
      <c r="A301" s="65" t="s">
        <v>432</v>
      </c>
      <c r="B301" s="65" t="s">
        <v>489</v>
      </c>
      <c r="C301" s="68">
        <v>1</v>
      </c>
      <c r="D301" s="3" t="s">
        <v>494</v>
      </c>
      <c r="E301" s="157">
        <v>13568</v>
      </c>
      <c r="F301" s="136" t="s">
        <v>182</v>
      </c>
      <c r="G301" s="68">
        <v>19</v>
      </c>
      <c r="H301" s="68">
        <v>56</v>
      </c>
      <c r="I301" s="68">
        <v>0</v>
      </c>
      <c r="J301" s="68">
        <v>0</v>
      </c>
      <c r="K301" s="121">
        <v>0</v>
      </c>
      <c r="L301" s="68">
        <v>26</v>
      </c>
      <c r="M301" s="68">
        <v>0</v>
      </c>
      <c r="N301" s="68">
        <v>0</v>
      </c>
      <c r="O301" s="68">
        <v>21</v>
      </c>
      <c r="P301" s="68">
        <v>4</v>
      </c>
      <c r="Q301" s="68">
        <v>2</v>
      </c>
      <c r="R301" s="68">
        <v>1</v>
      </c>
      <c r="S301" s="68">
        <v>8</v>
      </c>
      <c r="T301" s="68">
        <f t="shared" si="15"/>
        <v>137</v>
      </c>
      <c r="U301" s="68">
        <f t="shared" si="16"/>
        <v>137</v>
      </c>
      <c r="V301" s="78" t="s">
        <v>491</v>
      </c>
      <c r="W301" s="144"/>
      <c r="X301"/>
      <c r="Y301"/>
      <c r="Z301"/>
      <c r="AA301"/>
      <c r="AB301"/>
      <c r="AC301"/>
    </row>
    <row r="302" spans="1:29" s="54" customFormat="1" ht="29.25" customHeight="1" x14ac:dyDescent="0.25">
      <c r="A302" s="65" t="s">
        <v>432</v>
      </c>
      <c r="B302" s="3" t="s">
        <v>495</v>
      </c>
      <c r="C302" s="68">
        <v>1</v>
      </c>
      <c r="D302" s="72" t="s">
        <v>496</v>
      </c>
      <c r="E302" s="79">
        <v>13659</v>
      </c>
      <c r="F302" s="136" t="s">
        <v>83</v>
      </c>
      <c r="G302" s="68">
        <v>142</v>
      </c>
      <c r="H302" s="68">
        <v>524</v>
      </c>
      <c r="I302" s="68">
        <v>0</v>
      </c>
      <c r="J302" s="68">
        <v>4</v>
      </c>
      <c r="K302" s="121">
        <v>293</v>
      </c>
      <c r="L302" s="68"/>
      <c r="M302" s="68"/>
      <c r="N302" s="68"/>
      <c r="O302" s="68">
        <v>16</v>
      </c>
      <c r="P302" s="68">
        <v>55</v>
      </c>
      <c r="Q302" s="68">
        <v>8</v>
      </c>
      <c r="R302" s="68">
        <v>1</v>
      </c>
      <c r="S302" s="68">
        <v>97</v>
      </c>
      <c r="T302" s="68">
        <f t="shared" si="15"/>
        <v>1140</v>
      </c>
      <c r="U302" s="68">
        <f t="shared" si="16"/>
        <v>847</v>
      </c>
      <c r="V302" s="145" t="s">
        <v>435</v>
      </c>
      <c r="W302" s="145"/>
      <c r="X302"/>
      <c r="Y302"/>
      <c r="Z302"/>
      <c r="AA302"/>
      <c r="AB302"/>
      <c r="AC302"/>
    </row>
    <row r="303" spans="1:29" s="54" customFormat="1" ht="17.25" customHeight="1" x14ac:dyDescent="0.25">
      <c r="A303" s="65" t="s">
        <v>432</v>
      </c>
      <c r="B303" s="3" t="s">
        <v>497</v>
      </c>
      <c r="C303" s="68">
        <v>1</v>
      </c>
      <c r="D303" s="3" t="s">
        <v>498</v>
      </c>
      <c r="E303" s="68">
        <v>13397</v>
      </c>
      <c r="F303" s="70" t="s">
        <v>182</v>
      </c>
      <c r="G303" s="68">
        <v>165</v>
      </c>
      <c r="H303" s="68">
        <v>464</v>
      </c>
      <c r="I303" s="68">
        <v>3</v>
      </c>
      <c r="J303" s="68">
        <v>240</v>
      </c>
      <c r="K303" s="121">
        <v>12</v>
      </c>
      <c r="L303" s="68">
        <v>62</v>
      </c>
      <c r="M303" s="68">
        <v>0</v>
      </c>
      <c r="N303" s="68">
        <v>0</v>
      </c>
      <c r="O303" s="68">
        <v>73</v>
      </c>
      <c r="P303" s="68">
        <v>27</v>
      </c>
      <c r="Q303" s="68">
        <v>24</v>
      </c>
      <c r="R303" s="68">
        <v>9</v>
      </c>
      <c r="S303" s="68">
        <v>92</v>
      </c>
      <c r="T303" s="68">
        <f t="shared" si="15"/>
        <v>1171</v>
      </c>
      <c r="U303" s="68">
        <f t="shared" si="16"/>
        <v>1159</v>
      </c>
      <c r="V303" s="68"/>
      <c r="W303" s="139"/>
      <c r="X303"/>
      <c r="Y303"/>
      <c r="Z303"/>
      <c r="AA303"/>
      <c r="AB303"/>
      <c r="AC303"/>
    </row>
    <row r="304" spans="1:29" s="54" customFormat="1" ht="17.25" customHeight="1" x14ac:dyDescent="0.25">
      <c r="A304" s="65" t="s">
        <v>432</v>
      </c>
      <c r="B304" s="65" t="s">
        <v>499</v>
      </c>
      <c r="C304" s="68">
        <v>1</v>
      </c>
      <c r="D304" s="3" t="s">
        <v>500</v>
      </c>
      <c r="E304" s="68">
        <v>13526</v>
      </c>
      <c r="F304" s="70" t="s">
        <v>501</v>
      </c>
      <c r="G304" s="68">
        <v>7</v>
      </c>
      <c r="H304" s="68">
        <v>22</v>
      </c>
      <c r="I304" s="68" t="s">
        <v>502</v>
      </c>
      <c r="J304" s="68">
        <v>6</v>
      </c>
      <c r="K304" s="121">
        <v>4</v>
      </c>
      <c r="L304" s="68">
        <v>0</v>
      </c>
      <c r="M304" s="68" t="s">
        <v>307</v>
      </c>
      <c r="N304" s="68"/>
      <c r="O304" s="68">
        <v>4</v>
      </c>
      <c r="P304" s="68">
        <v>1</v>
      </c>
      <c r="Q304" s="68">
        <v>1</v>
      </c>
      <c r="R304" s="68">
        <v>1</v>
      </c>
      <c r="S304" s="68"/>
      <c r="T304" s="68">
        <f t="shared" si="15"/>
        <v>46</v>
      </c>
      <c r="U304" s="68">
        <f t="shared" si="16"/>
        <v>42</v>
      </c>
      <c r="V304" s="68"/>
      <c r="W304" s="139"/>
      <c r="X304"/>
      <c r="Y304"/>
      <c r="Z304"/>
      <c r="AA304"/>
      <c r="AB304"/>
      <c r="AC304"/>
    </row>
    <row r="305" spans="1:29" s="54" customFormat="1" ht="17.25" customHeight="1" x14ac:dyDescent="0.25">
      <c r="A305" s="65" t="s">
        <v>432</v>
      </c>
      <c r="B305" s="65" t="s">
        <v>499</v>
      </c>
      <c r="C305" s="68">
        <v>1</v>
      </c>
      <c r="D305" s="3" t="s">
        <v>503</v>
      </c>
      <c r="E305" s="68">
        <v>13524</v>
      </c>
      <c r="F305" s="70" t="s">
        <v>268</v>
      </c>
      <c r="G305" s="68">
        <v>9</v>
      </c>
      <c r="H305" s="68">
        <v>29</v>
      </c>
      <c r="I305" s="68"/>
      <c r="J305" s="68">
        <v>15</v>
      </c>
      <c r="K305" s="121">
        <v>4</v>
      </c>
      <c r="L305" s="68">
        <v>7</v>
      </c>
      <c r="M305" s="68"/>
      <c r="N305" s="68"/>
      <c r="O305" s="68">
        <v>5</v>
      </c>
      <c r="P305" s="68">
        <v>1</v>
      </c>
      <c r="Q305" s="68">
        <v>2</v>
      </c>
      <c r="R305" s="68">
        <v>1</v>
      </c>
      <c r="S305" s="68"/>
      <c r="T305" s="68">
        <f t="shared" si="15"/>
        <v>73</v>
      </c>
      <c r="U305" s="68">
        <f t="shared" si="16"/>
        <v>69</v>
      </c>
      <c r="V305" s="68"/>
      <c r="W305" s="139"/>
      <c r="X305"/>
      <c r="Y305"/>
      <c r="Z305"/>
      <c r="AA305"/>
      <c r="AB305"/>
      <c r="AC305"/>
    </row>
    <row r="306" spans="1:29" s="54" customFormat="1" ht="17.25" customHeight="1" x14ac:dyDescent="0.25">
      <c r="A306" s="65" t="s">
        <v>432</v>
      </c>
      <c r="B306" s="65" t="s">
        <v>499</v>
      </c>
      <c r="C306" s="68">
        <v>1</v>
      </c>
      <c r="D306" s="3" t="s">
        <v>504</v>
      </c>
      <c r="E306" s="68">
        <v>13544</v>
      </c>
      <c r="F306" s="70" t="s">
        <v>501</v>
      </c>
      <c r="G306" s="68">
        <v>4</v>
      </c>
      <c r="H306" s="68">
        <v>17</v>
      </c>
      <c r="I306" s="68"/>
      <c r="J306" s="68">
        <v>7</v>
      </c>
      <c r="K306" s="121"/>
      <c r="L306" s="68">
        <v>0</v>
      </c>
      <c r="M306" s="68"/>
      <c r="N306" s="68"/>
      <c r="O306" s="68">
        <v>7</v>
      </c>
      <c r="P306" s="68">
        <v>1</v>
      </c>
      <c r="Q306" s="68">
        <v>1</v>
      </c>
      <c r="R306" s="68"/>
      <c r="S306" s="68"/>
      <c r="T306" s="68">
        <f t="shared" si="15"/>
        <v>37</v>
      </c>
      <c r="U306" s="68">
        <f t="shared" si="16"/>
        <v>37</v>
      </c>
      <c r="V306" s="68"/>
      <c r="W306" s="139"/>
      <c r="X306"/>
      <c r="Y306"/>
      <c r="Z306"/>
      <c r="AA306"/>
      <c r="AB306"/>
      <c r="AC306"/>
    </row>
    <row r="307" spans="1:29" s="54" customFormat="1" ht="17.25" customHeight="1" x14ac:dyDescent="0.25">
      <c r="A307" s="65" t="s">
        <v>432</v>
      </c>
      <c r="B307" s="65" t="s">
        <v>499</v>
      </c>
      <c r="C307" s="68">
        <v>1</v>
      </c>
      <c r="D307" s="3" t="s">
        <v>505</v>
      </c>
      <c r="E307" s="68">
        <v>13535</v>
      </c>
      <c r="F307" s="70" t="s">
        <v>506</v>
      </c>
      <c r="G307" s="68">
        <v>5</v>
      </c>
      <c r="H307" s="68">
        <v>17</v>
      </c>
      <c r="I307" s="68"/>
      <c r="J307" s="68">
        <v>10</v>
      </c>
      <c r="K307" s="121"/>
      <c r="L307" s="68">
        <v>0</v>
      </c>
      <c r="M307" s="68"/>
      <c r="N307" s="68"/>
      <c r="O307" s="68">
        <v>4</v>
      </c>
      <c r="P307" s="68">
        <v>1</v>
      </c>
      <c r="Q307" s="68">
        <v>1</v>
      </c>
      <c r="R307" s="68"/>
      <c r="S307" s="68"/>
      <c r="T307" s="68">
        <f t="shared" si="15"/>
        <v>38</v>
      </c>
      <c r="U307" s="68">
        <f t="shared" si="16"/>
        <v>38</v>
      </c>
      <c r="V307" s="68"/>
      <c r="W307" s="139"/>
      <c r="X307"/>
      <c r="Y307"/>
      <c r="Z307"/>
      <c r="AA307"/>
      <c r="AB307"/>
      <c r="AC307"/>
    </row>
    <row r="308" spans="1:29" s="54" customFormat="1" ht="17.25" customHeight="1" x14ac:dyDescent="0.25">
      <c r="A308" s="65" t="s">
        <v>432</v>
      </c>
      <c r="B308" s="65" t="s">
        <v>499</v>
      </c>
      <c r="C308" s="68">
        <v>1</v>
      </c>
      <c r="D308" s="3" t="s">
        <v>507</v>
      </c>
      <c r="E308" s="68">
        <v>13513</v>
      </c>
      <c r="F308" s="70" t="s">
        <v>501</v>
      </c>
      <c r="G308" s="68">
        <v>4</v>
      </c>
      <c r="H308" s="68">
        <v>12</v>
      </c>
      <c r="I308" s="68"/>
      <c r="J308" s="68">
        <v>6</v>
      </c>
      <c r="K308" s="121"/>
      <c r="L308" s="68">
        <v>5</v>
      </c>
      <c r="M308" s="68"/>
      <c r="N308" s="68"/>
      <c r="O308" s="68">
        <v>4</v>
      </c>
      <c r="P308" s="68">
        <v>1</v>
      </c>
      <c r="Q308" s="68">
        <v>1</v>
      </c>
      <c r="R308" s="68">
        <v>1</v>
      </c>
      <c r="S308" s="68"/>
      <c r="T308" s="68">
        <f t="shared" si="15"/>
        <v>34</v>
      </c>
      <c r="U308" s="68">
        <f t="shared" si="16"/>
        <v>34</v>
      </c>
      <c r="V308" s="68"/>
      <c r="W308" s="139"/>
      <c r="X308"/>
      <c r="Y308"/>
      <c r="Z308"/>
      <c r="AA308"/>
      <c r="AB308"/>
      <c r="AC308"/>
    </row>
    <row r="309" spans="1:29" s="54" customFormat="1" ht="17.25" customHeight="1" x14ac:dyDescent="0.25">
      <c r="A309" s="65" t="s">
        <v>432</v>
      </c>
      <c r="B309" s="65" t="s">
        <v>499</v>
      </c>
      <c r="C309" s="68">
        <v>1</v>
      </c>
      <c r="D309" s="3" t="s">
        <v>508</v>
      </c>
      <c r="E309" s="68">
        <v>21503</v>
      </c>
      <c r="F309" s="70" t="s">
        <v>509</v>
      </c>
      <c r="G309" s="68">
        <v>8</v>
      </c>
      <c r="H309" s="68">
        <v>26</v>
      </c>
      <c r="I309" s="68"/>
      <c r="J309" s="68">
        <v>16</v>
      </c>
      <c r="K309" s="121"/>
      <c r="L309" s="68">
        <v>5</v>
      </c>
      <c r="M309" s="68"/>
      <c r="N309" s="68"/>
      <c r="O309" s="68">
        <v>4</v>
      </c>
      <c r="P309" s="68">
        <v>1</v>
      </c>
      <c r="Q309" s="68">
        <v>2</v>
      </c>
      <c r="R309" s="68">
        <v>1</v>
      </c>
      <c r="S309" s="68"/>
      <c r="T309" s="68">
        <f t="shared" si="15"/>
        <v>63</v>
      </c>
      <c r="U309" s="68">
        <f t="shared" si="16"/>
        <v>63</v>
      </c>
      <c r="V309" s="68"/>
      <c r="W309" s="139"/>
      <c r="X309"/>
      <c r="Y309"/>
      <c r="Z309"/>
      <c r="AA309"/>
      <c r="AB309"/>
      <c r="AC309"/>
    </row>
    <row r="310" spans="1:29" s="54" customFormat="1" ht="17.25" customHeight="1" x14ac:dyDescent="0.25">
      <c r="A310" s="65" t="s">
        <v>432</v>
      </c>
      <c r="B310" s="65" t="s">
        <v>499</v>
      </c>
      <c r="C310" s="68">
        <v>1</v>
      </c>
      <c r="D310" s="3" t="s">
        <v>510</v>
      </c>
      <c r="E310" s="68">
        <v>13539</v>
      </c>
      <c r="F310" s="70" t="s">
        <v>501</v>
      </c>
      <c r="G310" s="68">
        <v>10</v>
      </c>
      <c r="H310" s="68">
        <v>31</v>
      </c>
      <c r="I310" s="68"/>
      <c r="J310" s="68">
        <v>12</v>
      </c>
      <c r="K310" s="121"/>
      <c r="L310" s="68">
        <v>10</v>
      </c>
      <c r="M310" s="68"/>
      <c r="N310" s="68"/>
      <c r="O310" s="68">
        <v>9</v>
      </c>
      <c r="P310" s="68">
        <v>1</v>
      </c>
      <c r="Q310" s="68">
        <v>2</v>
      </c>
      <c r="R310" s="68">
        <v>1</v>
      </c>
      <c r="S310" s="68"/>
      <c r="T310" s="68">
        <f t="shared" si="15"/>
        <v>76</v>
      </c>
      <c r="U310" s="68">
        <f t="shared" si="16"/>
        <v>76</v>
      </c>
      <c r="V310" s="68"/>
      <c r="W310" s="139"/>
      <c r="X310"/>
      <c r="Y310"/>
      <c r="Z310"/>
      <c r="AA310"/>
      <c r="AB310"/>
      <c r="AC310"/>
    </row>
    <row r="311" spans="1:29" s="54" customFormat="1" ht="17.25" customHeight="1" x14ac:dyDescent="0.25">
      <c r="A311" s="77" t="s">
        <v>511</v>
      </c>
      <c r="B311" s="69"/>
      <c r="C311" s="69">
        <f>SUM(C263:C310)</f>
        <v>48</v>
      </c>
      <c r="D311" s="69"/>
      <c r="E311" s="69"/>
      <c r="F311" s="69"/>
      <c r="G311" s="69">
        <f t="shared" ref="G311:T311" si="18">SUM(G263:G310)</f>
        <v>1540</v>
      </c>
      <c r="H311" s="69">
        <f t="shared" si="18"/>
        <v>4177</v>
      </c>
      <c r="I311" s="69">
        <f t="shared" si="18"/>
        <v>5</v>
      </c>
      <c r="J311" s="69">
        <f t="shared" si="18"/>
        <v>2239</v>
      </c>
      <c r="K311" s="69">
        <f t="shared" si="18"/>
        <v>379</v>
      </c>
      <c r="L311" s="69">
        <f t="shared" si="18"/>
        <v>546</v>
      </c>
      <c r="M311" s="69">
        <f t="shared" si="18"/>
        <v>12</v>
      </c>
      <c r="N311" s="69">
        <f t="shared" si="18"/>
        <v>27</v>
      </c>
      <c r="O311" s="69">
        <f t="shared" si="18"/>
        <v>736</v>
      </c>
      <c r="P311" s="69">
        <f t="shared" si="18"/>
        <v>400</v>
      </c>
      <c r="Q311" s="69">
        <f t="shared" si="18"/>
        <v>162</v>
      </c>
      <c r="R311" s="69">
        <f t="shared" si="18"/>
        <v>96</v>
      </c>
      <c r="S311" s="69">
        <f t="shared" si="18"/>
        <v>2006</v>
      </c>
      <c r="T311" s="69">
        <f t="shared" si="18"/>
        <v>12325</v>
      </c>
      <c r="U311" s="69">
        <f t="shared" si="16"/>
        <v>11946</v>
      </c>
      <c r="V311" s="138"/>
      <c r="W311" s="138"/>
      <c r="X311"/>
      <c r="Y311"/>
      <c r="Z311"/>
      <c r="AA311"/>
      <c r="AB311"/>
      <c r="AC311"/>
    </row>
    <row r="312" spans="1:29" s="54" customFormat="1" ht="29.25" customHeight="1" x14ac:dyDescent="0.25">
      <c r="A312" s="65" t="s">
        <v>512</v>
      </c>
      <c r="B312" s="3" t="s">
        <v>513</v>
      </c>
      <c r="C312" s="68">
        <v>1</v>
      </c>
      <c r="D312" s="87" t="s">
        <v>514</v>
      </c>
      <c r="E312" s="158">
        <v>15048</v>
      </c>
      <c r="F312" s="159" t="s">
        <v>463</v>
      </c>
      <c r="G312" s="173">
        <v>13</v>
      </c>
      <c r="H312" s="173">
        <v>33</v>
      </c>
      <c r="I312" s="173">
        <v>0</v>
      </c>
      <c r="J312" s="173">
        <v>0</v>
      </c>
      <c r="K312" s="122">
        <v>0</v>
      </c>
      <c r="L312" s="173">
        <v>0</v>
      </c>
      <c r="M312" s="173">
        <v>0</v>
      </c>
      <c r="N312" s="173">
        <v>0</v>
      </c>
      <c r="O312" s="173">
        <v>8</v>
      </c>
      <c r="P312" s="173">
        <v>1</v>
      </c>
      <c r="Q312" s="173">
        <v>2</v>
      </c>
      <c r="R312" s="173">
        <v>1</v>
      </c>
      <c r="S312" s="173">
        <v>0</v>
      </c>
      <c r="T312" s="68">
        <f t="shared" si="15"/>
        <v>58</v>
      </c>
      <c r="U312" s="68">
        <f t="shared" si="16"/>
        <v>58</v>
      </c>
      <c r="V312" s="145" t="s">
        <v>435</v>
      </c>
      <c r="W312" s="145"/>
      <c r="X312"/>
      <c r="Y312"/>
      <c r="Z312"/>
      <c r="AA312"/>
      <c r="AB312"/>
      <c r="AC312"/>
    </row>
    <row r="313" spans="1:29" s="54" customFormat="1" ht="29.25" customHeight="1" x14ac:dyDescent="0.25">
      <c r="A313" s="65" t="s">
        <v>512</v>
      </c>
      <c r="B313" s="3" t="s">
        <v>513</v>
      </c>
      <c r="C313" s="68">
        <v>1</v>
      </c>
      <c r="D313" s="87" t="s">
        <v>515</v>
      </c>
      <c r="E313" s="158">
        <v>15047</v>
      </c>
      <c r="F313" s="159" t="s">
        <v>308</v>
      </c>
      <c r="G313" s="173">
        <v>0</v>
      </c>
      <c r="H313" s="173">
        <v>0</v>
      </c>
      <c r="I313" s="173">
        <v>0</v>
      </c>
      <c r="J313" s="173">
        <v>19</v>
      </c>
      <c r="K313" s="122">
        <v>0</v>
      </c>
      <c r="L313" s="173">
        <v>10</v>
      </c>
      <c r="M313" s="173">
        <v>0</v>
      </c>
      <c r="N313" s="173">
        <v>0</v>
      </c>
      <c r="O313" s="173">
        <v>0</v>
      </c>
      <c r="P313" s="173">
        <v>1</v>
      </c>
      <c r="Q313" s="173">
        <v>1</v>
      </c>
      <c r="R313" s="173">
        <v>0</v>
      </c>
      <c r="S313" s="173">
        <v>0</v>
      </c>
      <c r="T313" s="68">
        <f t="shared" si="15"/>
        <v>31</v>
      </c>
      <c r="U313" s="68">
        <f t="shared" si="16"/>
        <v>31</v>
      </c>
      <c r="V313" s="145" t="s">
        <v>435</v>
      </c>
      <c r="W313" s="145"/>
      <c r="X313"/>
      <c r="Y313"/>
      <c r="Z313"/>
      <c r="AA313"/>
      <c r="AB313"/>
      <c r="AC313"/>
    </row>
    <row r="314" spans="1:29" s="54" customFormat="1" ht="29.25" customHeight="1" x14ac:dyDescent="0.25">
      <c r="A314" s="65" t="s">
        <v>512</v>
      </c>
      <c r="B314" s="3" t="s">
        <v>516</v>
      </c>
      <c r="C314" s="68">
        <v>1</v>
      </c>
      <c r="D314" s="72" t="s">
        <v>517</v>
      </c>
      <c r="E314" s="158">
        <v>14719</v>
      </c>
      <c r="F314" s="159" t="s">
        <v>174</v>
      </c>
      <c r="G314" s="173">
        <v>16</v>
      </c>
      <c r="H314" s="173">
        <v>66</v>
      </c>
      <c r="I314" s="173">
        <v>0</v>
      </c>
      <c r="J314" s="173">
        <v>0</v>
      </c>
      <c r="K314" s="122">
        <v>0</v>
      </c>
      <c r="L314" s="173">
        <v>0</v>
      </c>
      <c r="M314" s="173">
        <v>0</v>
      </c>
      <c r="N314" s="173">
        <v>0</v>
      </c>
      <c r="O314" s="173">
        <v>0</v>
      </c>
      <c r="P314" s="173">
        <v>6</v>
      </c>
      <c r="Q314" s="173">
        <v>2</v>
      </c>
      <c r="R314" s="173">
        <v>1</v>
      </c>
      <c r="S314" s="173">
        <v>7</v>
      </c>
      <c r="T314" s="68">
        <f t="shared" ref="T314:T346" si="19">SUM(G314:S314)</f>
        <v>98</v>
      </c>
      <c r="U314" s="68">
        <f t="shared" ref="U314:U346" si="20">T314-K314</f>
        <v>98</v>
      </c>
      <c r="V314" s="145" t="s">
        <v>435</v>
      </c>
      <c r="W314" s="145"/>
      <c r="X314"/>
      <c r="Y314"/>
      <c r="Z314"/>
      <c r="AA314"/>
      <c r="AB314"/>
      <c r="AC314"/>
    </row>
    <row r="315" spans="1:29" s="54" customFormat="1" ht="29.25" customHeight="1" x14ac:dyDescent="0.25">
      <c r="A315" s="65" t="s">
        <v>512</v>
      </c>
      <c r="B315" s="3" t="s">
        <v>516</v>
      </c>
      <c r="C315" s="68">
        <v>1</v>
      </c>
      <c r="D315" s="88" t="s">
        <v>518</v>
      </c>
      <c r="E315" s="158">
        <v>14722</v>
      </c>
      <c r="F315" s="159" t="s">
        <v>174</v>
      </c>
      <c r="G315" s="173">
        <v>20</v>
      </c>
      <c r="H315" s="173">
        <v>71</v>
      </c>
      <c r="I315" s="173">
        <v>0</v>
      </c>
      <c r="J315" s="173">
        <v>0</v>
      </c>
      <c r="K315" s="122">
        <v>0</v>
      </c>
      <c r="L315" s="173">
        <v>0</v>
      </c>
      <c r="M315" s="173">
        <v>0</v>
      </c>
      <c r="N315" s="173">
        <v>0</v>
      </c>
      <c r="O315" s="173">
        <v>0</v>
      </c>
      <c r="P315" s="173">
        <v>5</v>
      </c>
      <c r="Q315" s="173">
        <v>5</v>
      </c>
      <c r="R315" s="173">
        <v>1</v>
      </c>
      <c r="S315" s="173">
        <v>3</v>
      </c>
      <c r="T315" s="68">
        <f t="shared" si="19"/>
        <v>105</v>
      </c>
      <c r="U315" s="68">
        <f t="shared" si="20"/>
        <v>105</v>
      </c>
      <c r="V315" s="145" t="s">
        <v>435</v>
      </c>
      <c r="W315" s="145"/>
      <c r="X315"/>
      <c r="Y315"/>
      <c r="Z315"/>
      <c r="AA315"/>
      <c r="AB315"/>
      <c r="AC315"/>
    </row>
    <row r="316" spans="1:29" s="54" customFormat="1" ht="29.25" customHeight="1" x14ac:dyDescent="0.25">
      <c r="A316" s="65" t="s">
        <v>512</v>
      </c>
      <c r="B316" s="3" t="s">
        <v>516</v>
      </c>
      <c r="C316" s="68">
        <v>1</v>
      </c>
      <c r="D316" s="88" t="s">
        <v>519</v>
      </c>
      <c r="E316" s="158">
        <v>14714</v>
      </c>
      <c r="F316" s="159" t="s">
        <v>174</v>
      </c>
      <c r="G316" s="173">
        <v>6</v>
      </c>
      <c r="H316" s="173">
        <v>17</v>
      </c>
      <c r="I316" s="173">
        <v>0</v>
      </c>
      <c r="J316" s="173">
        <v>56</v>
      </c>
      <c r="K316" s="122">
        <v>0</v>
      </c>
      <c r="L316" s="173">
        <v>17</v>
      </c>
      <c r="M316" s="173">
        <v>0</v>
      </c>
      <c r="N316" s="173">
        <v>0</v>
      </c>
      <c r="O316" s="173">
        <v>21</v>
      </c>
      <c r="P316" s="173">
        <v>4</v>
      </c>
      <c r="Q316" s="173">
        <v>3</v>
      </c>
      <c r="R316" s="173">
        <v>2</v>
      </c>
      <c r="S316" s="173">
        <v>48</v>
      </c>
      <c r="T316" s="68">
        <f t="shared" si="19"/>
        <v>174</v>
      </c>
      <c r="U316" s="68">
        <f t="shared" si="20"/>
        <v>174</v>
      </c>
      <c r="V316" s="145" t="s">
        <v>435</v>
      </c>
      <c r="W316" s="145"/>
      <c r="X316"/>
      <c r="Y316"/>
      <c r="Z316"/>
      <c r="AA316"/>
      <c r="AB316"/>
      <c r="AC316"/>
    </row>
    <row r="317" spans="1:29" s="54" customFormat="1" ht="29.25" customHeight="1" x14ac:dyDescent="0.25">
      <c r="A317" s="65" t="s">
        <v>512</v>
      </c>
      <c r="B317" s="3" t="s">
        <v>520</v>
      </c>
      <c r="C317" s="68">
        <v>1</v>
      </c>
      <c r="D317" s="3" t="s">
        <v>521</v>
      </c>
      <c r="E317" s="158">
        <v>14985</v>
      </c>
      <c r="F317" s="159" t="s">
        <v>174</v>
      </c>
      <c r="G317" s="173">
        <v>45</v>
      </c>
      <c r="H317" s="173">
        <v>97</v>
      </c>
      <c r="I317" s="173">
        <v>1</v>
      </c>
      <c r="J317" s="48">
        <v>0</v>
      </c>
      <c r="K317" s="122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9</v>
      </c>
      <c r="Q317" s="48">
        <v>4</v>
      </c>
      <c r="R317" s="48">
        <v>1</v>
      </c>
      <c r="S317" s="48">
        <v>51</v>
      </c>
      <c r="T317" s="68">
        <f t="shared" si="19"/>
        <v>208</v>
      </c>
      <c r="U317" s="68">
        <f t="shared" si="20"/>
        <v>208</v>
      </c>
      <c r="V317" s="145" t="s">
        <v>435</v>
      </c>
      <c r="W317" s="145"/>
      <c r="X317"/>
      <c r="Y317"/>
      <c r="Z317"/>
      <c r="AA317"/>
      <c r="AB317"/>
      <c r="AC317"/>
    </row>
    <row r="318" spans="1:29" s="54" customFormat="1" ht="29.25" customHeight="1" x14ac:dyDescent="0.25">
      <c r="A318" s="65" t="s">
        <v>512</v>
      </c>
      <c r="B318" s="3" t="s">
        <v>520</v>
      </c>
      <c r="C318" s="68">
        <v>1</v>
      </c>
      <c r="D318" s="3" t="s">
        <v>522</v>
      </c>
      <c r="E318" s="158">
        <v>14984</v>
      </c>
      <c r="F318" s="159" t="s">
        <v>174</v>
      </c>
      <c r="G318" s="173">
        <v>0</v>
      </c>
      <c r="H318" s="173">
        <v>0</v>
      </c>
      <c r="I318" s="173">
        <v>0</v>
      </c>
      <c r="J318" s="48">
        <v>86</v>
      </c>
      <c r="K318" s="122">
        <v>3</v>
      </c>
      <c r="L318" s="48">
        <v>15</v>
      </c>
      <c r="M318" s="48">
        <v>0</v>
      </c>
      <c r="N318" s="48">
        <v>0</v>
      </c>
      <c r="O318" s="48">
        <v>22</v>
      </c>
      <c r="P318" s="48">
        <v>3</v>
      </c>
      <c r="Q318" s="48">
        <v>1</v>
      </c>
      <c r="R318" s="48">
        <v>1</v>
      </c>
      <c r="S318" s="48">
        <v>26</v>
      </c>
      <c r="T318" s="68">
        <f t="shared" si="19"/>
        <v>157</v>
      </c>
      <c r="U318" s="68">
        <f t="shared" si="20"/>
        <v>154</v>
      </c>
      <c r="V318" s="145" t="s">
        <v>435</v>
      </c>
      <c r="W318" s="145"/>
      <c r="X318"/>
      <c r="Y318"/>
      <c r="Z318"/>
      <c r="AA318"/>
      <c r="AB318"/>
      <c r="AC318"/>
    </row>
    <row r="319" spans="1:29" s="54" customFormat="1" ht="29.25" customHeight="1" x14ac:dyDescent="0.25">
      <c r="A319" s="65" t="s">
        <v>512</v>
      </c>
      <c r="B319" s="3" t="s">
        <v>520</v>
      </c>
      <c r="C319" s="68">
        <v>1</v>
      </c>
      <c r="D319" s="3" t="s">
        <v>523</v>
      </c>
      <c r="E319" s="158">
        <v>14987</v>
      </c>
      <c r="F319" s="159" t="s">
        <v>174</v>
      </c>
      <c r="G319" s="173">
        <v>0</v>
      </c>
      <c r="H319" s="173">
        <v>18</v>
      </c>
      <c r="I319" s="173">
        <v>0</v>
      </c>
      <c r="J319" s="48">
        <v>0</v>
      </c>
      <c r="K319" s="122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1</v>
      </c>
      <c r="R319" s="48">
        <v>1</v>
      </c>
      <c r="S319" s="48">
        <v>0</v>
      </c>
      <c r="T319" s="68">
        <f t="shared" si="19"/>
        <v>20</v>
      </c>
      <c r="U319" s="68">
        <f t="shared" si="20"/>
        <v>20</v>
      </c>
      <c r="V319" s="145" t="s">
        <v>435</v>
      </c>
      <c r="W319" s="145"/>
      <c r="X319"/>
      <c r="Y319"/>
      <c r="Z319"/>
      <c r="AA319"/>
      <c r="AB319"/>
      <c r="AC319"/>
    </row>
    <row r="320" spans="1:29" s="54" customFormat="1" ht="29.25" customHeight="1" x14ac:dyDescent="0.25">
      <c r="A320" s="65" t="s">
        <v>512</v>
      </c>
      <c r="B320" s="3" t="s">
        <v>520</v>
      </c>
      <c r="C320" s="68">
        <v>1</v>
      </c>
      <c r="D320" s="3" t="s">
        <v>524</v>
      </c>
      <c r="E320" s="158">
        <v>14981</v>
      </c>
      <c r="F320" s="159" t="s">
        <v>174</v>
      </c>
      <c r="G320" s="173">
        <v>0</v>
      </c>
      <c r="H320" s="173">
        <v>19</v>
      </c>
      <c r="I320" s="173">
        <v>0</v>
      </c>
      <c r="J320" s="48">
        <v>0</v>
      </c>
      <c r="K320" s="122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1</v>
      </c>
      <c r="Q320" s="48">
        <v>1</v>
      </c>
      <c r="R320" s="48">
        <v>1</v>
      </c>
      <c r="S320" s="48">
        <v>0</v>
      </c>
      <c r="T320" s="68">
        <f t="shared" si="19"/>
        <v>22</v>
      </c>
      <c r="U320" s="68">
        <f t="shared" si="20"/>
        <v>22</v>
      </c>
      <c r="V320" s="145" t="s">
        <v>435</v>
      </c>
      <c r="W320" s="145"/>
      <c r="X320"/>
      <c r="Y320"/>
      <c r="Z320"/>
      <c r="AA320"/>
      <c r="AB320"/>
      <c r="AC320"/>
    </row>
    <row r="321" spans="1:29" s="54" customFormat="1" ht="29.25" customHeight="1" x14ac:dyDescent="0.25">
      <c r="A321" s="65" t="s">
        <v>512</v>
      </c>
      <c r="B321" s="3" t="s">
        <v>525</v>
      </c>
      <c r="C321" s="68">
        <v>1</v>
      </c>
      <c r="D321" s="80" t="s">
        <v>526</v>
      </c>
      <c r="E321" s="158">
        <v>14885</v>
      </c>
      <c r="F321" s="159" t="s">
        <v>174</v>
      </c>
      <c r="G321" s="173">
        <v>0</v>
      </c>
      <c r="H321" s="42">
        <v>26</v>
      </c>
      <c r="I321" s="173">
        <v>0</v>
      </c>
      <c r="J321" s="48">
        <v>10</v>
      </c>
      <c r="K321" s="122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3</v>
      </c>
      <c r="Q321" s="48">
        <v>3</v>
      </c>
      <c r="R321" s="48">
        <v>0</v>
      </c>
      <c r="S321" s="48">
        <v>4</v>
      </c>
      <c r="T321" s="68">
        <f t="shared" si="19"/>
        <v>46</v>
      </c>
      <c r="U321" s="68">
        <f t="shared" si="20"/>
        <v>46</v>
      </c>
      <c r="V321" s="145" t="s">
        <v>435</v>
      </c>
      <c r="W321" s="145"/>
      <c r="X321"/>
      <c r="Y321"/>
      <c r="Z321"/>
      <c r="AA321"/>
      <c r="AB321"/>
      <c r="AC321"/>
    </row>
    <row r="322" spans="1:29" s="54" customFormat="1" ht="29.25" customHeight="1" x14ac:dyDescent="0.25">
      <c r="A322" s="65" t="s">
        <v>512</v>
      </c>
      <c r="B322" s="3" t="s">
        <v>525</v>
      </c>
      <c r="C322" s="68">
        <v>1</v>
      </c>
      <c r="D322" s="80" t="s">
        <v>527</v>
      </c>
      <c r="E322" s="158">
        <v>14845</v>
      </c>
      <c r="F322" s="159" t="s">
        <v>174</v>
      </c>
      <c r="G322" s="173">
        <v>0</v>
      </c>
      <c r="H322" s="42">
        <v>18</v>
      </c>
      <c r="I322" s="173">
        <v>0</v>
      </c>
      <c r="J322" s="48">
        <v>10</v>
      </c>
      <c r="K322" s="122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2</v>
      </c>
      <c r="Q322" s="48">
        <v>1</v>
      </c>
      <c r="R322" s="48">
        <v>0</v>
      </c>
      <c r="S322" s="48">
        <v>0</v>
      </c>
      <c r="T322" s="68">
        <f t="shared" si="19"/>
        <v>31</v>
      </c>
      <c r="U322" s="68">
        <f t="shared" si="20"/>
        <v>31</v>
      </c>
      <c r="V322" s="145" t="s">
        <v>435</v>
      </c>
      <c r="W322" s="145"/>
      <c r="X322"/>
      <c r="Y322"/>
      <c r="Z322"/>
      <c r="AA322"/>
      <c r="AB322"/>
      <c r="AC322"/>
    </row>
    <row r="323" spans="1:29" s="54" customFormat="1" ht="29.25" customHeight="1" x14ac:dyDescent="0.25">
      <c r="A323" s="65" t="s">
        <v>512</v>
      </c>
      <c r="B323" s="3" t="s">
        <v>525</v>
      </c>
      <c r="C323" s="68">
        <v>1</v>
      </c>
      <c r="D323" s="80" t="s">
        <v>528</v>
      </c>
      <c r="E323" s="158">
        <v>14848</v>
      </c>
      <c r="F323" s="159" t="s">
        <v>174</v>
      </c>
      <c r="G323" s="173">
        <v>0</v>
      </c>
      <c r="H323" s="42">
        <v>26</v>
      </c>
      <c r="I323" s="173">
        <v>0</v>
      </c>
      <c r="J323" s="48">
        <v>0</v>
      </c>
      <c r="K323" s="122">
        <v>0</v>
      </c>
      <c r="L323" s="48">
        <v>0</v>
      </c>
      <c r="M323" s="48">
        <v>0</v>
      </c>
      <c r="N323" s="48">
        <v>0</v>
      </c>
      <c r="O323" s="48">
        <v>0</v>
      </c>
      <c r="P323" s="48">
        <v>2</v>
      </c>
      <c r="Q323" s="48">
        <v>1</v>
      </c>
      <c r="R323" s="48">
        <v>0</v>
      </c>
      <c r="S323" s="48">
        <v>6</v>
      </c>
      <c r="T323" s="68">
        <f t="shared" si="19"/>
        <v>35</v>
      </c>
      <c r="U323" s="68">
        <f t="shared" si="20"/>
        <v>35</v>
      </c>
      <c r="V323" s="145" t="s">
        <v>435</v>
      </c>
      <c r="W323" s="145"/>
      <c r="X323"/>
      <c r="Y323"/>
      <c r="Z323"/>
      <c r="AA323"/>
      <c r="AB323"/>
      <c r="AC323"/>
    </row>
    <row r="324" spans="1:29" s="54" customFormat="1" ht="29.25" customHeight="1" x14ac:dyDescent="0.25">
      <c r="A324" s="65" t="s">
        <v>512</v>
      </c>
      <c r="B324" s="3" t="s">
        <v>525</v>
      </c>
      <c r="C324" s="68">
        <v>1</v>
      </c>
      <c r="D324" s="80" t="s">
        <v>529</v>
      </c>
      <c r="E324" s="158">
        <v>14854</v>
      </c>
      <c r="F324" s="159" t="s">
        <v>174</v>
      </c>
      <c r="G324" s="173">
        <v>0</v>
      </c>
      <c r="H324" s="42">
        <v>23</v>
      </c>
      <c r="I324" s="173">
        <v>0</v>
      </c>
      <c r="J324" s="90">
        <v>9</v>
      </c>
      <c r="K324" s="123">
        <v>0</v>
      </c>
      <c r="L324" s="90">
        <v>0</v>
      </c>
      <c r="M324" s="90">
        <v>0</v>
      </c>
      <c r="N324" s="90">
        <v>0</v>
      </c>
      <c r="O324" s="90">
        <v>0</v>
      </c>
      <c r="P324" s="90">
        <v>2</v>
      </c>
      <c r="Q324" s="90">
        <v>2</v>
      </c>
      <c r="R324" s="90">
        <v>0</v>
      </c>
      <c r="S324" s="90">
        <v>0</v>
      </c>
      <c r="T324" s="68">
        <f t="shared" si="19"/>
        <v>36</v>
      </c>
      <c r="U324" s="68">
        <f t="shared" si="20"/>
        <v>36</v>
      </c>
      <c r="V324" s="145" t="s">
        <v>435</v>
      </c>
      <c r="W324" s="145"/>
      <c r="X324"/>
      <c r="Y324"/>
      <c r="Z324"/>
      <c r="AA324"/>
      <c r="AB324"/>
      <c r="AC324"/>
    </row>
    <row r="325" spans="1:29" s="54" customFormat="1" ht="29.25" customHeight="1" x14ac:dyDescent="0.25">
      <c r="A325" s="65" t="s">
        <v>512</v>
      </c>
      <c r="B325" s="3" t="s">
        <v>525</v>
      </c>
      <c r="C325" s="68">
        <v>1</v>
      </c>
      <c r="D325" s="80" t="s">
        <v>530</v>
      </c>
      <c r="E325" s="158">
        <v>14866</v>
      </c>
      <c r="F325" s="159" t="s">
        <v>174</v>
      </c>
      <c r="G325" s="173">
        <v>0</v>
      </c>
      <c r="H325" s="42">
        <v>9</v>
      </c>
      <c r="I325" s="173">
        <v>0</v>
      </c>
      <c r="J325" s="48">
        <v>10</v>
      </c>
      <c r="K325" s="122">
        <v>3</v>
      </c>
      <c r="L325" s="48">
        <v>0</v>
      </c>
      <c r="M325" s="48">
        <v>0</v>
      </c>
      <c r="N325" s="48">
        <v>0</v>
      </c>
      <c r="O325" s="48">
        <v>0</v>
      </c>
      <c r="P325" s="48">
        <v>2</v>
      </c>
      <c r="Q325" s="48">
        <v>1</v>
      </c>
      <c r="R325" s="48">
        <v>0</v>
      </c>
      <c r="S325" s="48">
        <v>12</v>
      </c>
      <c r="T325" s="68">
        <f t="shared" si="19"/>
        <v>37</v>
      </c>
      <c r="U325" s="68">
        <f t="shared" si="20"/>
        <v>34</v>
      </c>
      <c r="V325" s="145" t="s">
        <v>435</v>
      </c>
      <c r="W325" s="145"/>
      <c r="X325"/>
      <c r="Y325"/>
      <c r="Z325"/>
      <c r="AA325"/>
      <c r="AB325"/>
      <c r="AC325"/>
    </row>
    <row r="326" spans="1:29" s="54" customFormat="1" ht="29.25" customHeight="1" x14ac:dyDescent="0.25">
      <c r="A326" s="65" t="s">
        <v>512</v>
      </c>
      <c r="B326" s="3" t="s">
        <v>525</v>
      </c>
      <c r="C326" s="68">
        <v>1</v>
      </c>
      <c r="D326" s="80" t="s">
        <v>531</v>
      </c>
      <c r="E326" s="158">
        <v>14858</v>
      </c>
      <c r="F326" s="159" t="s">
        <v>174</v>
      </c>
      <c r="G326" s="173">
        <v>0</v>
      </c>
      <c r="H326" s="42">
        <v>27</v>
      </c>
      <c r="I326" s="173">
        <v>0</v>
      </c>
      <c r="J326" s="48">
        <v>9</v>
      </c>
      <c r="K326" s="122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3</v>
      </c>
      <c r="Q326" s="48">
        <v>2</v>
      </c>
      <c r="R326" s="48">
        <v>0</v>
      </c>
      <c r="S326" s="48">
        <v>12</v>
      </c>
      <c r="T326" s="68">
        <f t="shared" si="19"/>
        <v>53</v>
      </c>
      <c r="U326" s="68">
        <f t="shared" si="20"/>
        <v>53</v>
      </c>
      <c r="V326" s="145" t="s">
        <v>435</v>
      </c>
      <c r="W326" s="145"/>
      <c r="X326"/>
      <c r="Y326"/>
      <c r="Z326"/>
      <c r="AA326"/>
      <c r="AB326"/>
    </row>
    <row r="327" spans="1:29" s="54" customFormat="1" ht="29.25" customHeight="1" x14ac:dyDescent="0.25">
      <c r="A327" s="65" t="s">
        <v>512</v>
      </c>
      <c r="B327" s="3" t="s">
        <v>525</v>
      </c>
      <c r="C327" s="68">
        <v>1</v>
      </c>
      <c r="D327" s="80" t="s">
        <v>532</v>
      </c>
      <c r="E327" s="158">
        <v>14819</v>
      </c>
      <c r="F327" s="159" t="s">
        <v>174</v>
      </c>
      <c r="G327" s="91">
        <v>0</v>
      </c>
      <c r="H327" s="42">
        <v>35</v>
      </c>
      <c r="I327" s="91">
        <v>0</v>
      </c>
      <c r="J327" s="48">
        <v>0</v>
      </c>
      <c r="K327" s="122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3</v>
      </c>
      <c r="Q327" s="48">
        <v>2</v>
      </c>
      <c r="R327" s="48">
        <v>0</v>
      </c>
      <c r="S327" s="48">
        <v>6</v>
      </c>
      <c r="T327" s="68">
        <f t="shared" si="19"/>
        <v>46</v>
      </c>
      <c r="U327" s="68">
        <f t="shared" si="20"/>
        <v>46</v>
      </c>
      <c r="V327" s="145" t="s">
        <v>435</v>
      </c>
      <c r="W327" s="145"/>
      <c r="X327"/>
      <c r="Y327"/>
      <c r="Z327"/>
      <c r="AA327"/>
      <c r="AB327"/>
    </row>
    <row r="328" spans="1:29" s="54" customFormat="1" ht="29.25" customHeight="1" x14ac:dyDescent="0.25">
      <c r="A328" s="65" t="s">
        <v>512</v>
      </c>
      <c r="B328" s="3" t="s">
        <v>525</v>
      </c>
      <c r="C328" s="68">
        <v>1</v>
      </c>
      <c r="D328" s="80" t="s">
        <v>533</v>
      </c>
      <c r="E328" s="158">
        <v>14803</v>
      </c>
      <c r="F328" s="159" t="s">
        <v>174</v>
      </c>
      <c r="G328" s="42">
        <v>0</v>
      </c>
      <c r="H328" s="42">
        <v>47</v>
      </c>
      <c r="I328" s="42">
        <v>0</v>
      </c>
      <c r="J328" s="43">
        <v>12</v>
      </c>
      <c r="K328" s="124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2</v>
      </c>
      <c r="Q328" s="43">
        <v>5</v>
      </c>
      <c r="R328" s="43">
        <v>0</v>
      </c>
      <c r="S328" s="43">
        <v>35</v>
      </c>
      <c r="T328" s="68">
        <f t="shared" si="19"/>
        <v>101</v>
      </c>
      <c r="U328" s="68">
        <f t="shared" si="20"/>
        <v>101</v>
      </c>
      <c r="V328" s="145" t="s">
        <v>435</v>
      </c>
      <c r="W328" s="145"/>
      <c r="X328"/>
      <c r="Y328"/>
      <c r="Z328"/>
      <c r="AA328"/>
      <c r="AB328"/>
    </row>
    <row r="329" spans="1:29" s="54" customFormat="1" ht="29.25" customHeight="1" x14ac:dyDescent="0.25">
      <c r="A329" s="65" t="s">
        <v>512</v>
      </c>
      <c r="B329" s="3" t="s">
        <v>525</v>
      </c>
      <c r="C329" s="68">
        <v>1</v>
      </c>
      <c r="D329" s="80" t="s">
        <v>534</v>
      </c>
      <c r="E329" s="158">
        <v>14825</v>
      </c>
      <c r="F329" s="159" t="s">
        <v>174</v>
      </c>
      <c r="G329" s="42">
        <v>0</v>
      </c>
      <c r="H329" s="42">
        <v>28</v>
      </c>
      <c r="I329" s="42">
        <v>0</v>
      </c>
      <c r="J329" s="48">
        <v>0</v>
      </c>
      <c r="K329" s="122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4</v>
      </c>
      <c r="Q329" s="48">
        <v>2</v>
      </c>
      <c r="R329" s="48">
        <v>0</v>
      </c>
      <c r="S329" s="48">
        <v>0</v>
      </c>
      <c r="T329" s="68">
        <f t="shared" si="19"/>
        <v>34</v>
      </c>
      <c r="U329" s="68">
        <f t="shared" si="20"/>
        <v>34</v>
      </c>
      <c r="V329" s="145" t="s">
        <v>435</v>
      </c>
      <c r="W329" s="145"/>
      <c r="X329"/>
      <c r="Y329"/>
      <c r="Z329"/>
      <c r="AA329"/>
      <c r="AB329"/>
    </row>
    <row r="330" spans="1:29" s="54" customFormat="1" ht="29.25" customHeight="1" x14ac:dyDescent="0.25">
      <c r="A330" s="65" t="s">
        <v>512</v>
      </c>
      <c r="B330" s="3" t="s">
        <v>525</v>
      </c>
      <c r="C330" s="68">
        <v>1</v>
      </c>
      <c r="D330" s="80" t="s">
        <v>535</v>
      </c>
      <c r="E330" s="158">
        <v>14818</v>
      </c>
      <c r="F330" s="159" t="s">
        <v>174</v>
      </c>
      <c r="G330" s="42">
        <v>0</v>
      </c>
      <c r="H330" s="42">
        <v>51</v>
      </c>
      <c r="I330" s="42">
        <v>0</v>
      </c>
      <c r="J330" s="48">
        <v>0</v>
      </c>
      <c r="K330" s="122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4</v>
      </c>
      <c r="Q330" s="48">
        <v>3</v>
      </c>
      <c r="R330" s="48">
        <v>0</v>
      </c>
      <c r="S330" s="48">
        <v>4</v>
      </c>
      <c r="T330" s="68">
        <f t="shared" si="19"/>
        <v>62</v>
      </c>
      <c r="U330" s="68">
        <f t="shared" si="20"/>
        <v>62</v>
      </c>
      <c r="V330" s="145" t="s">
        <v>435</v>
      </c>
      <c r="W330" s="145"/>
      <c r="X330"/>
      <c r="Y330"/>
      <c r="Z330"/>
      <c r="AA330"/>
      <c r="AB330"/>
    </row>
    <row r="331" spans="1:29" s="54" customFormat="1" ht="29.25" customHeight="1" x14ac:dyDescent="0.25">
      <c r="A331" s="65" t="s">
        <v>512</v>
      </c>
      <c r="B331" s="3" t="s">
        <v>525</v>
      </c>
      <c r="C331" s="68">
        <v>1</v>
      </c>
      <c r="D331" s="80" t="s">
        <v>536</v>
      </c>
      <c r="E331" s="158">
        <v>14882</v>
      </c>
      <c r="F331" s="159" t="s">
        <v>537</v>
      </c>
      <c r="G331" s="42">
        <v>0</v>
      </c>
      <c r="H331" s="42">
        <v>211</v>
      </c>
      <c r="I331" s="92">
        <v>0</v>
      </c>
      <c r="J331" s="48">
        <v>0</v>
      </c>
      <c r="K331" s="122">
        <v>0</v>
      </c>
      <c r="L331" s="48">
        <v>0</v>
      </c>
      <c r="M331" s="48">
        <v>18</v>
      </c>
      <c r="N331" s="48">
        <v>0</v>
      </c>
      <c r="O331" s="48">
        <v>0</v>
      </c>
      <c r="P331" s="48">
        <v>1</v>
      </c>
      <c r="Q331" s="48">
        <v>1</v>
      </c>
      <c r="R331" s="48">
        <v>1</v>
      </c>
      <c r="S331" s="48">
        <v>44</v>
      </c>
      <c r="T331" s="68">
        <f t="shared" si="19"/>
        <v>276</v>
      </c>
      <c r="U331" s="68">
        <f t="shared" si="20"/>
        <v>276</v>
      </c>
      <c r="V331" s="145" t="s">
        <v>435</v>
      </c>
      <c r="W331" s="145"/>
      <c r="X331"/>
      <c r="Y331"/>
      <c r="Z331"/>
      <c r="AA331"/>
      <c r="AB331"/>
    </row>
    <row r="332" spans="1:29" s="54" customFormat="1" ht="29.25" customHeight="1" x14ac:dyDescent="0.25">
      <c r="A332" s="65" t="s">
        <v>512</v>
      </c>
      <c r="B332" s="3" t="s">
        <v>525</v>
      </c>
      <c r="C332" s="68">
        <v>1</v>
      </c>
      <c r="D332" s="80" t="s">
        <v>538</v>
      </c>
      <c r="E332" s="158">
        <v>14873</v>
      </c>
      <c r="F332" s="159" t="s">
        <v>174</v>
      </c>
      <c r="G332" s="42">
        <v>158</v>
      </c>
      <c r="H332" s="42">
        <v>19</v>
      </c>
      <c r="I332" s="92">
        <v>0</v>
      </c>
      <c r="J332" s="48">
        <v>103</v>
      </c>
      <c r="K332" s="122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3</v>
      </c>
      <c r="Q332" s="48">
        <v>2</v>
      </c>
      <c r="R332" s="48">
        <v>2</v>
      </c>
      <c r="S332" s="48">
        <v>38</v>
      </c>
      <c r="T332" s="68">
        <f t="shared" si="19"/>
        <v>325</v>
      </c>
      <c r="U332" s="68">
        <f t="shared" si="20"/>
        <v>325</v>
      </c>
      <c r="V332" s="145" t="s">
        <v>435</v>
      </c>
      <c r="W332" s="145"/>
      <c r="X332"/>
      <c r="Y332"/>
      <c r="Z332"/>
      <c r="AA332"/>
      <c r="AB332"/>
    </row>
    <row r="333" spans="1:29" s="54" customFormat="1" ht="29.25" customHeight="1" x14ac:dyDescent="0.25">
      <c r="A333" s="65" t="s">
        <v>512</v>
      </c>
      <c r="B333" s="3" t="s">
        <v>525</v>
      </c>
      <c r="C333" s="68">
        <v>1</v>
      </c>
      <c r="D333" s="80" t="s">
        <v>539</v>
      </c>
      <c r="E333" s="158">
        <v>14831</v>
      </c>
      <c r="F333" s="159" t="s">
        <v>174</v>
      </c>
      <c r="G333" s="42">
        <v>0</v>
      </c>
      <c r="H333" s="42">
        <v>25</v>
      </c>
      <c r="I333" s="42">
        <v>0</v>
      </c>
      <c r="J333" s="48">
        <v>10</v>
      </c>
      <c r="K333" s="122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2</v>
      </c>
      <c r="Q333" s="48">
        <v>1</v>
      </c>
      <c r="R333" s="48">
        <v>0</v>
      </c>
      <c r="S333" s="48">
        <v>26</v>
      </c>
      <c r="T333" s="68">
        <f t="shared" si="19"/>
        <v>64</v>
      </c>
      <c r="U333" s="68">
        <f t="shared" si="20"/>
        <v>64</v>
      </c>
      <c r="V333" s="145" t="s">
        <v>435</v>
      </c>
      <c r="W333" s="145"/>
      <c r="X333"/>
      <c r="Y333"/>
      <c r="Z333"/>
      <c r="AA333"/>
      <c r="AB333"/>
    </row>
    <row r="334" spans="1:29" s="54" customFormat="1" ht="29.25" customHeight="1" x14ac:dyDescent="0.25">
      <c r="A334" s="65" t="s">
        <v>512</v>
      </c>
      <c r="B334" s="3" t="s">
        <v>525</v>
      </c>
      <c r="C334" s="68">
        <v>1</v>
      </c>
      <c r="D334" s="80" t="s">
        <v>540</v>
      </c>
      <c r="E334" s="158">
        <v>22188</v>
      </c>
      <c r="F334" s="159" t="s">
        <v>174</v>
      </c>
      <c r="G334" s="42">
        <v>0</v>
      </c>
      <c r="H334" s="42">
        <v>18</v>
      </c>
      <c r="I334" s="42">
        <v>0</v>
      </c>
      <c r="J334" s="48">
        <v>12</v>
      </c>
      <c r="K334" s="122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2</v>
      </c>
      <c r="Q334" s="48">
        <v>1</v>
      </c>
      <c r="R334" s="48">
        <v>0</v>
      </c>
      <c r="S334" s="48">
        <v>0</v>
      </c>
      <c r="T334" s="68">
        <f t="shared" si="19"/>
        <v>33</v>
      </c>
      <c r="U334" s="68">
        <f t="shared" si="20"/>
        <v>33</v>
      </c>
      <c r="V334" s="145" t="s">
        <v>435</v>
      </c>
      <c r="W334" s="145"/>
      <c r="X334"/>
      <c r="Y334"/>
      <c r="Z334"/>
      <c r="AA334"/>
      <c r="AB334"/>
    </row>
    <row r="335" spans="1:29" s="54" customFormat="1" ht="29.25" customHeight="1" x14ac:dyDescent="0.25">
      <c r="A335" s="65" t="s">
        <v>512</v>
      </c>
      <c r="B335" s="3" t="s">
        <v>525</v>
      </c>
      <c r="C335" s="68">
        <v>1</v>
      </c>
      <c r="D335" s="80" t="s">
        <v>541</v>
      </c>
      <c r="E335" s="158">
        <v>14862</v>
      </c>
      <c r="F335" s="159" t="s">
        <v>174</v>
      </c>
      <c r="G335" s="42">
        <v>0</v>
      </c>
      <c r="H335" s="42">
        <v>32</v>
      </c>
      <c r="I335" s="42">
        <v>0</v>
      </c>
      <c r="J335" s="48">
        <v>98</v>
      </c>
      <c r="K335" s="122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3</v>
      </c>
      <c r="Q335" s="48">
        <v>2</v>
      </c>
      <c r="R335" s="48">
        <v>0</v>
      </c>
      <c r="S335" s="48">
        <v>28</v>
      </c>
      <c r="T335" s="68">
        <f t="shared" si="19"/>
        <v>163</v>
      </c>
      <c r="U335" s="68">
        <f t="shared" si="20"/>
        <v>163</v>
      </c>
      <c r="V335" s="145" t="s">
        <v>435</v>
      </c>
      <c r="W335" s="145"/>
      <c r="X335"/>
      <c r="Y335"/>
      <c r="Z335"/>
      <c r="AA335"/>
      <c r="AB335"/>
    </row>
    <row r="336" spans="1:29" s="54" customFormat="1" ht="29.25" customHeight="1" x14ac:dyDescent="0.25">
      <c r="A336" s="65" t="s">
        <v>512</v>
      </c>
      <c r="B336" s="3" t="s">
        <v>542</v>
      </c>
      <c r="C336" s="173">
        <v>1</v>
      </c>
      <c r="D336" s="3" t="s">
        <v>543</v>
      </c>
      <c r="E336" s="158">
        <v>15023</v>
      </c>
      <c r="F336" s="159" t="s">
        <v>463</v>
      </c>
      <c r="G336" s="48">
        <v>13</v>
      </c>
      <c r="H336" s="173">
        <v>48</v>
      </c>
      <c r="I336" s="173">
        <v>2</v>
      </c>
      <c r="J336" s="173">
        <v>12</v>
      </c>
      <c r="K336" s="122">
        <v>0</v>
      </c>
      <c r="L336" s="173">
        <v>7</v>
      </c>
      <c r="M336" s="173">
        <v>0</v>
      </c>
      <c r="N336" s="173">
        <v>0</v>
      </c>
      <c r="O336" s="173">
        <v>15</v>
      </c>
      <c r="P336" s="173">
        <v>4</v>
      </c>
      <c r="Q336" s="173">
        <v>2</v>
      </c>
      <c r="R336" s="173">
        <v>2</v>
      </c>
      <c r="S336" s="173">
        <v>12</v>
      </c>
      <c r="T336" s="68">
        <f t="shared" si="19"/>
        <v>117</v>
      </c>
      <c r="U336" s="68">
        <f t="shared" si="20"/>
        <v>117</v>
      </c>
      <c r="V336" s="145" t="s">
        <v>435</v>
      </c>
      <c r="W336" s="145"/>
      <c r="X336"/>
      <c r="Y336"/>
      <c r="Z336"/>
      <c r="AA336"/>
      <c r="AB336"/>
    </row>
    <row r="337" spans="1:28" s="54" customFormat="1" ht="29.25" customHeight="1" x14ac:dyDescent="0.25">
      <c r="A337" s="65" t="s">
        <v>512</v>
      </c>
      <c r="B337" s="3" t="s">
        <v>544</v>
      </c>
      <c r="C337" s="68">
        <v>1</v>
      </c>
      <c r="D337" s="85" t="s">
        <v>545</v>
      </c>
      <c r="E337" s="158">
        <v>14754</v>
      </c>
      <c r="F337" s="159" t="s">
        <v>546</v>
      </c>
      <c r="G337" s="173">
        <v>0</v>
      </c>
      <c r="H337" s="173">
        <v>0</v>
      </c>
      <c r="I337" s="173">
        <v>0</v>
      </c>
      <c r="J337" s="46">
        <v>88</v>
      </c>
      <c r="K337" s="123">
        <v>0</v>
      </c>
      <c r="L337" s="46">
        <v>21</v>
      </c>
      <c r="M337" s="46">
        <v>0</v>
      </c>
      <c r="N337" s="46">
        <v>0</v>
      </c>
      <c r="O337" s="46">
        <v>14</v>
      </c>
      <c r="P337" s="46">
        <v>3</v>
      </c>
      <c r="Q337" s="46">
        <v>4</v>
      </c>
      <c r="R337" s="46">
        <v>1</v>
      </c>
      <c r="S337" s="46">
        <v>21</v>
      </c>
      <c r="T337" s="68">
        <f t="shared" si="19"/>
        <v>152</v>
      </c>
      <c r="U337" s="68">
        <f t="shared" si="20"/>
        <v>152</v>
      </c>
      <c r="V337" s="145" t="s">
        <v>435</v>
      </c>
      <c r="W337" s="145"/>
      <c r="X337"/>
      <c r="Y337"/>
      <c r="Z337"/>
      <c r="AA337"/>
      <c r="AB337"/>
    </row>
    <row r="338" spans="1:28" s="54" customFormat="1" ht="29.25" customHeight="1" x14ac:dyDescent="0.25">
      <c r="A338" s="65" t="s">
        <v>512</v>
      </c>
      <c r="B338" s="3" t="s">
        <v>544</v>
      </c>
      <c r="C338" s="68">
        <v>1</v>
      </c>
      <c r="D338" s="89" t="s">
        <v>547</v>
      </c>
      <c r="E338" s="158">
        <v>14764</v>
      </c>
      <c r="F338" s="159" t="s">
        <v>546</v>
      </c>
      <c r="G338" s="173">
        <v>39</v>
      </c>
      <c r="H338" s="173">
        <v>48</v>
      </c>
      <c r="I338" s="173">
        <v>0</v>
      </c>
      <c r="J338" s="173">
        <v>0</v>
      </c>
      <c r="K338" s="122">
        <v>0</v>
      </c>
      <c r="L338" s="173">
        <v>0</v>
      </c>
      <c r="M338" s="173">
        <v>0</v>
      </c>
      <c r="N338" s="173">
        <v>0</v>
      </c>
      <c r="O338" s="173">
        <v>0</v>
      </c>
      <c r="P338" s="173">
        <v>5</v>
      </c>
      <c r="Q338" s="173">
        <v>4</v>
      </c>
      <c r="R338" s="173">
        <v>1</v>
      </c>
      <c r="S338" s="173">
        <v>7</v>
      </c>
      <c r="T338" s="68">
        <f t="shared" si="19"/>
        <v>104</v>
      </c>
      <c r="U338" s="68">
        <f t="shared" si="20"/>
        <v>104</v>
      </c>
      <c r="V338" s="145" t="s">
        <v>435</v>
      </c>
      <c r="W338" s="145"/>
      <c r="X338"/>
      <c r="Y338"/>
      <c r="Z338"/>
      <c r="AA338"/>
      <c r="AB338"/>
    </row>
    <row r="339" spans="1:28" s="54" customFormat="1" ht="29.25" customHeight="1" x14ac:dyDescent="0.25">
      <c r="A339" s="65" t="s">
        <v>512</v>
      </c>
      <c r="B339" s="3" t="s">
        <v>544</v>
      </c>
      <c r="C339" s="68">
        <v>1</v>
      </c>
      <c r="D339" s="85" t="s">
        <v>548</v>
      </c>
      <c r="E339" s="158">
        <v>14759</v>
      </c>
      <c r="F339" s="159" t="s">
        <v>546</v>
      </c>
      <c r="G339" s="173">
        <v>0</v>
      </c>
      <c r="H339" s="173">
        <v>88</v>
      </c>
      <c r="I339" s="173">
        <v>0</v>
      </c>
      <c r="J339" s="173">
        <v>0</v>
      </c>
      <c r="K339" s="122">
        <v>0</v>
      </c>
      <c r="L339" s="173">
        <v>0</v>
      </c>
      <c r="M339" s="173"/>
      <c r="N339" s="173">
        <v>0</v>
      </c>
      <c r="O339" s="173">
        <v>0</v>
      </c>
      <c r="P339" s="173">
        <v>7</v>
      </c>
      <c r="Q339" s="173">
        <v>2</v>
      </c>
      <c r="R339" s="173">
        <v>1</v>
      </c>
      <c r="S339" s="173">
        <v>23</v>
      </c>
      <c r="T339" s="68">
        <f t="shared" si="19"/>
        <v>121</v>
      </c>
      <c r="U339" s="68">
        <f t="shared" si="20"/>
        <v>121</v>
      </c>
      <c r="V339" s="145" t="s">
        <v>435</v>
      </c>
      <c r="W339" s="145"/>
      <c r="X339"/>
      <c r="Y339"/>
      <c r="Z339"/>
      <c r="AA339"/>
      <c r="AB339"/>
    </row>
    <row r="340" spans="1:28" s="54" customFormat="1" ht="29.25" customHeight="1" x14ac:dyDescent="0.25">
      <c r="A340" s="65" t="s">
        <v>512</v>
      </c>
      <c r="B340" s="3" t="s">
        <v>544</v>
      </c>
      <c r="C340" s="68">
        <v>1</v>
      </c>
      <c r="D340" s="85" t="s">
        <v>549</v>
      </c>
      <c r="E340" s="158">
        <v>14766</v>
      </c>
      <c r="F340" s="159" t="s">
        <v>546</v>
      </c>
      <c r="G340" s="173">
        <v>0</v>
      </c>
      <c r="H340" s="173">
        <v>12</v>
      </c>
      <c r="I340" s="173">
        <v>0</v>
      </c>
      <c r="J340" s="173">
        <v>0</v>
      </c>
      <c r="K340" s="122">
        <v>0</v>
      </c>
      <c r="L340" s="173">
        <v>0</v>
      </c>
      <c r="M340" s="173">
        <v>0</v>
      </c>
      <c r="N340" s="173">
        <v>0</v>
      </c>
      <c r="O340" s="173">
        <v>0</v>
      </c>
      <c r="P340" s="173">
        <v>2</v>
      </c>
      <c r="Q340" s="173">
        <v>1</v>
      </c>
      <c r="R340" s="173">
        <v>1</v>
      </c>
      <c r="S340" s="173">
        <v>14</v>
      </c>
      <c r="T340" s="68">
        <f t="shared" si="19"/>
        <v>30</v>
      </c>
      <c r="U340" s="68">
        <f t="shared" si="20"/>
        <v>30</v>
      </c>
      <c r="V340" s="145" t="s">
        <v>435</v>
      </c>
      <c r="W340" s="145"/>
      <c r="X340"/>
      <c r="Y340"/>
      <c r="Z340"/>
      <c r="AA340"/>
      <c r="AB340"/>
    </row>
    <row r="341" spans="1:28" s="54" customFormat="1" ht="29.25" customHeight="1" x14ac:dyDescent="0.25">
      <c r="A341" s="65" t="s">
        <v>512</v>
      </c>
      <c r="B341" s="3" t="s">
        <v>550</v>
      </c>
      <c r="C341" s="68">
        <v>1</v>
      </c>
      <c r="D341" s="85" t="s">
        <v>551</v>
      </c>
      <c r="E341" s="158">
        <v>15062</v>
      </c>
      <c r="F341" s="159" t="s">
        <v>236</v>
      </c>
      <c r="G341" s="47">
        <v>4</v>
      </c>
      <c r="H341" s="47">
        <v>35</v>
      </c>
      <c r="I341" s="173">
        <v>0</v>
      </c>
      <c r="J341" s="173">
        <v>0</v>
      </c>
      <c r="K341" s="122">
        <v>0</v>
      </c>
      <c r="L341" s="173">
        <v>0</v>
      </c>
      <c r="M341" s="173">
        <v>0</v>
      </c>
      <c r="N341" s="173">
        <v>0</v>
      </c>
      <c r="O341" s="173">
        <v>0</v>
      </c>
      <c r="P341" s="173">
        <v>4</v>
      </c>
      <c r="Q341" s="173">
        <v>3</v>
      </c>
      <c r="R341" s="173">
        <v>1</v>
      </c>
      <c r="S341" s="173">
        <v>0</v>
      </c>
      <c r="T341" s="68">
        <f t="shared" si="19"/>
        <v>47</v>
      </c>
      <c r="U341" s="68">
        <f t="shared" si="20"/>
        <v>47</v>
      </c>
      <c r="V341" s="145" t="s">
        <v>435</v>
      </c>
      <c r="W341" s="145"/>
      <c r="X341"/>
      <c r="Y341"/>
      <c r="Z341"/>
      <c r="AA341"/>
      <c r="AB341"/>
    </row>
    <row r="342" spans="1:28" s="54" customFormat="1" ht="29.25" customHeight="1" x14ac:dyDescent="0.25">
      <c r="A342" s="65" t="s">
        <v>512</v>
      </c>
      <c r="B342" s="3" t="s">
        <v>550</v>
      </c>
      <c r="C342" s="68">
        <v>1</v>
      </c>
      <c r="D342" s="85" t="s">
        <v>552</v>
      </c>
      <c r="E342" s="158">
        <v>15057</v>
      </c>
      <c r="F342" s="159" t="s">
        <v>236</v>
      </c>
      <c r="G342" s="47">
        <v>30</v>
      </c>
      <c r="H342" s="47">
        <v>55</v>
      </c>
      <c r="I342" s="173">
        <v>0</v>
      </c>
      <c r="J342" s="173">
        <v>0</v>
      </c>
      <c r="K342" s="122">
        <v>0</v>
      </c>
      <c r="L342" s="173">
        <v>0</v>
      </c>
      <c r="M342" s="173">
        <v>0</v>
      </c>
      <c r="N342" s="173">
        <v>0</v>
      </c>
      <c r="O342" s="173">
        <v>0</v>
      </c>
      <c r="P342" s="173">
        <v>8</v>
      </c>
      <c r="Q342" s="173">
        <v>5</v>
      </c>
      <c r="R342" s="173">
        <v>1</v>
      </c>
      <c r="S342" s="173">
        <v>25</v>
      </c>
      <c r="T342" s="68">
        <f t="shared" si="19"/>
        <v>124</v>
      </c>
      <c r="U342" s="68">
        <f t="shared" si="20"/>
        <v>124</v>
      </c>
      <c r="V342" s="145" t="s">
        <v>435</v>
      </c>
      <c r="W342" s="145"/>
      <c r="X342"/>
      <c r="Y342"/>
      <c r="Z342"/>
      <c r="AA342"/>
      <c r="AB342"/>
    </row>
    <row r="343" spans="1:28" s="54" customFormat="1" ht="29.25" customHeight="1" x14ac:dyDescent="0.25">
      <c r="A343" s="65" t="s">
        <v>512</v>
      </c>
      <c r="B343" s="3" t="s">
        <v>550</v>
      </c>
      <c r="C343" s="68">
        <v>1</v>
      </c>
      <c r="D343" s="85" t="s">
        <v>553</v>
      </c>
      <c r="E343" s="158">
        <v>15059</v>
      </c>
      <c r="F343" s="159" t="s">
        <v>236</v>
      </c>
      <c r="G343" s="47">
        <v>0</v>
      </c>
      <c r="H343" s="47">
        <v>0</v>
      </c>
      <c r="I343" s="173">
        <v>0</v>
      </c>
      <c r="J343" s="173">
        <v>34</v>
      </c>
      <c r="K343" s="122">
        <v>0</v>
      </c>
      <c r="L343" s="173">
        <v>0</v>
      </c>
      <c r="M343" s="173">
        <v>0</v>
      </c>
      <c r="N343" s="173">
        <v>0</v>
      </c>
      <c r="O343" s="173">
        <v>0</v>
      </c>
      <c r="P343" s="173">
        <v>2</v>
      </c>
      <c r="Q343" s="173">
        <v>1</v>
      </c>
      <c r="R343" s="173">
        <v>1</v>
      </c>
      <c r="S343" s="173">
        <v>4</v>
      </c>
      <c r="T343" s="68">
        <f t="shared" si="19"/>
        <v>42</v>
      </c>
      <c r="U343" s="68">
        <f t="shared" si="20"/>
        <v>42</v>
      </c>
      <c r="V343" s="145" t="s">
        <v>435</v>
      </c>
      <c r="W343" s="145"/>
      <c r="X343"/>
      <c r="Y343"/>
      <c r="Z343"/>
      <c r="AA343"/>
      <c r="AB343"/>
    </row>
    <row r="344" spans="1:28" s="54" customFormat="1" ht="29.25" customHeight="1" x14ac:dyDescent="0.25">
      <c r="A344" s="65" t="s">
        <v>512</v>
      </c>
      <c r="B344" s="3" t="s">
        <v>554</v>
      </c>
      <c r="C344" s="68">
        <v>1</v>
      </c>
      <c r="D344" s="89" t="s">
        <v>555</v>
      </c>
      <c r="E344" s="158">
        <v>15086</v>
      </c>
      <c r="F344" s="159" t="s">
        <v>236</v>
      </c>
      <c r="G344" s="48">
        <v>6</v>
      </c>
      <c r="H344" s="173">
        <f t="shared" ref="H344:S344" si="21">SUM(H321:H322)</f>
        <v>44</v>
      </c>
      <c r="I344" s="173">
        <f t="shared" si="21"/>
        <v>0</v>
      </c>
      <c r="J344" s="173">
        <f t="shared" si="21"/>
        <v>20</v>
      </c>
      <c r="K344" s="122">
        <f t="shared" si="21"/>
        <v>0</v>
      </c>
      <c r="L344" s="173">
        <f t="shared" si="21"/>
        <v>0</v>
      </c>
      <c r="M344" s="173">
        <f t="shared" si="21"/>
        <v>0</v>
      </c>
      <c r="N344" s="173">
        <f t="shared" si="21"/>
        <v>0</v>
      </c>
      <c r="O344" s="173">
        <f t="shared" si="21"/>
        <v>0</v>
      </c>
      <c r="P344" s="173">
        <f t="shared" si="21"/>
        <v>5</v>
      </c>
      <c r="Q344" s="173">
        <f t="shared" si="21"/>
        <v>4</v>
      </c>
      <c r="R344" s="173">
        <f t="shared" si="21"/>
        <v>0</v>
      </c>
      <c r="S344" s="173">
        <f t="shared" si="21"/>
        <v>4</v>
      </c>
      <c r="T344" s="68">
        <f t="shared" si="19"/>
        <v>83</v>
      </c>
      <c r="U344" s="68">
        <f t="shared" si="20"/>
        <v>83</v>
      </c>
      <c r="V344" s="145" t="s">
        <v>435</v>
      </c>
      <c r="W344" s="145"/>
      <c r="X344"/>
      <c r="Y344"/>
      <c r="Z344"/>
      <c r="AA344"/>
      <c r="AB344"/>
    </row>
    <row r="345" spans="1:28" s="54" customFormat="1" ht="29.25" customHeight="1" x14ac:dyDescent="0.25">
      <c r="A345" s="65" t="s">
        <v>512</v>
      </c>
      <c r="B345" s="3" t="s">
        <v>556</v>
      </c>
      <c r="C345" s="68">
        <v>1</v>
      </c>
      <c r="D345" s="89" t="s">
        <v>557</v>
      </c>
      <c r="E345" s="158">
        <v>14959</v>
      </c>
      <c r="F345" s="159" t="s">
        <v>558</v>
      </c>
      <c r="G345" s="93">
        <v>23</v>
      </c>
      <c r="H345" s="173">
        <v>72</v>
      </c>
      <c r="I345" s="29">
        <v>0</v>
      </c>
      <c r="J345" s="173">
        <v>26</v>
      </c>
      <c r="K345" s="122">
        <v>3</v>
      </c>
      <c r="L345" s="173">
        <v>4</v>
      </c>
      <c r="M345" s="173">
        <v>0</v>
      </c>
      <c r="N345" s="173">
        <v>0</v>
      </c>
      <c r="O345" s="173">
        <v>11</v>
      </c>
      <c r="P345" s="173">
        <v>7</v>
      </c>
      <c r="Q345" s="173">
        <v>4</v>
      </c>
      <c r="R345" s="173">
        <v>1</v>
      </c>
      <c r="S345" s="173">
        <v>0</v>
      </c>
      <c r="T345" s="68">
        <f t="shared" si="19"/>
        <v>151</v>
      </c>
      <c r="U345" s="68">
        <f t="shared" si="20"/>
        <v>148</v>
      </c>
      <c r="V345" s="145" t="s">
        <v>435</v>
      </c>
      <c r="W345" s="145"/>
      <c r="X345"/>
      <c r="Y345"/>
      <c r="Z345"/>
      <c r="AA345"/>
      <c r="AB345"/>
    </row>
    <row r="346" spans="1:28" s="54" customFormat="1" ht="17.25" customHeight="1" x14ac:dyDescent="0.25">
      <c r="A346" s="67" t="s">
        <v>559</v>
      </c>
      <c r="B346" s="67"/>
      <c r="C346" s="69">
        <f>SUM(C312:C345)</f>
        <v>34</v>
      </c>
      <c r="D346" s="69"/>
      <c r="E346" s="69"/>
      <c r="F346" s="69"/>
      <c r="G346" s="69">
        <f t="shared" ref="G346:S346" si="22">SUM(G312:G345)</f>
        <v>373</v>
      </c>
      <c r="H346" s="69">
        <f t="shared" si="22"/>
        <v>1318</v>
      </c>
      <c r="I346" s="69">
        <f t="shared" si="22"/>
        <v>3</v>
      </c>
      <c r="J346" s="69">
        <f t="shared" si="22"/>
        <v>624</v>
      </c>
      <c r="K346" s="69">
        <f t="shared" si="22"/>
        <v>9</v>
      </c>
      <c r="L346" s="69">
        <f t="shared" si="22"/>
        <v>74</v>
      </c>
      <c r="M346" s="69">
        <f t="shared" si="22"/>
        <v>18</v>
      </c>
      <c r="N346" s="69">
        <f t="shared" si="22"/>
        <v>0</v>
      </c>
      <c r="O346" s="69">
        <f t="shared" si="22"/>
        <v>91</v>
      </c>
      <c r="P346" s="69">
        <f t="shared" si="22"/>
        <v>115</v>
      </c>
      <c r="Q346" s="69">
        <f t="shared" si="22"/>
        <v>79</v>
      </c>
      <c r="R346" s="69">
        <f t="shared" si="22"/>
        <v>22</v>
      </c>
      <c r="S346" s="69">
        <f t="shared" si="22"/>
        <v>460</v>
      </c>
      <c r="T346" s="69">
        <f t="shared" si="19"/>
        <v>3186</v>
      </c>
      <c r="U346" s="69">
        <f t="shared" si="20"/>
        <v>3177</v>
      </c>
      <c r="V346" s="138"/>
      <c r="W346" s="138"/>
      <c r="X346"/>
      <c r="Y346"/>
      <c r="Z346"/>
      <c r="AA346"/>
      <c r="AB346"/>
    </row>
    <row r="347" spans="1:28" x14ac:dyDescent="0.25">
      <c r="A347" s="78" t="s">
        <v>560</v>
      </c>
      <c r="B347" s="78" t="s">
        <v>561</v>
      </c>
      <c r="C347" s="68">
        <v>1</v>
      </c>
      <c r="D347" s="78" t="s">
        <v>557</v>
      </c>
      <c r="E347" s="68">
        <v>14959</v>
      </c>
      <c r="F347" s="66" t="s">
        <v>558</v>
      </c>
      <c r="G347" s="68">
        <v>25</v>
      </c>
      <c r="H347" s="68">
        <v>72</v>
      </c>
      <c r="I347" s="68">
        <v>0</v>
      </c>
      <c r="J347" s="68">
        <v>26</v>
      </c>
      <c r="K347" s="121">
        <v>3</v>
      </c>
      <c r="L347" s="42">
        <v>4</v>
      </c>
      <c r="M347" s="68">
        <v>0</v>
      </c>
      <c r="N347" s="68">
        <v>0</v>
      </c>
      <c r="O347" s="68"/>
      <c r="P347" s="68"/>
      <c r="Q347" s="68"/>
      <c r="R347" s="68"/>
      <c r="S347" s="68"/>
      <c r="T347" s="68">
        <f t="shared" ref="T347:T410" si="23">SUM(G347:S347)</f>
        <v>130</v>
      </c>
      <c r="U347" s="68">
        <f t="shared" ref="U347:U410" si="24">T347-K347</f>
        <v>127</v>
      </c>
      <c r="V347" s="68"/>
      <c r="W347" s="139"/>
    </row>
    <row r="348" spans="1:28" x14ac:dyDescent="0.25">
      <c r="A348" s="78" t="s">
        <v>560</v>
      </c>
      <c r="B348" s="78" t="s">
        <v>561</v>
      </c>
      <c r="C348" s="68">
        <v>1</v>
      </c>
      <c r="D348" s="78" t="s">
        <v>562</v>
      </c>
      <c r="E348" s="68">
        <v>18563</v>
      </c>
      <c r="F348" s="66" t="s">
        <v>167</v>
      </c>
      <c r="G348" s="68"/>
      <c r="H348" s="68"/>
      <c r="I348" s="68"/>
      <c r="J348" s="68">
        <v>72</v>
      </c>
      <c r="K348" s="121"/>
      <c r="L348" s="42">
        <v>62</v>
      </c>
      <c r="M348" s="68"/>
      <c r="N348" s="68"/>
      <c r="O348" s="68"/>
      <c r="P348" s="68"/>
      <c r="Q348" s="68"/>
      <c r="R348" s="68"/>
      <c r="S348" s="68"/>
      <c r="T348" s="68">
        <f t="shared" si="23"/>
        <v>134</v>
      </c>
      <c r="U348" s="68">
        <f t="shared" si="24"/>
        <v>134</v>
      </c>
      <c r="V348" s="68"/>
      <c r="W348" s="139"/>
    </row>
    <row r="349" spans="1:28" x14ac:dyDescent="0.25">
      <c r="A349" s="100" t="s">
        <v>560</v>
      </c>
      <c r="B349" s="100" t="s">
        <v>561</v>
      </c>
      <c r="C349" s="96">
        <v>1</v>
      </c>
      <c r="D349" s="100" t="s">
        <v>563</v>
      </c>
      <c r="E349" s="96">
        <v>18641</v>
      </c>
      <c r="F349" s="97" t="s">
        <v>167</v>
      </c>
      <c r="G349" s="42">
        <v>15</v>
      </c>
      <c r="H349" s="42">
        <v>27</v>
      </c>
      <c r="I349" s="42"/>
      <c r="J349" s="42"/>
      <c r="K349" s="121"/>
      <c r="L349" s="42"/>
      <c r="M349" s="42"/>
      <c r="N349" s="42"/>
      <c r="O349" s="68"/>
      <c r="P349" s="68"/>
      <c r="Q349" s="68"/>
      <c r="R349" s="68"/>
      <c r="S349" s="68"/>
      <c r="T349" s="68">
        <f t="shared" si="23"/>
        <v>42</v>
      </c>
      <c r="U349" s="68">
        <f t="shared" si="24"/>
        <v>42</v>
      </c>
      <c r="V349" s="68"/>
      <c r="W349" s="139"/>
    </row>
    <row r="350" spans="1:28" x14ac:dyDescent="0.25">
      <c r="A350" s="81" t="s">
        <v>560</v>
      </c>
      <c r="B350" s="81" t="s">
        <v>564</v>
      </c>
      <c r="C350" s="42">
        <v>1</v>
      </c>
      <c r="D350" s="81" t="s">
        <v>293</v>
      </c>
      <c r="E350" s="42">
        <v>18558</v>
      </c>
      <c r="F350" s="60" t="s">
        <v>167</v>
      </c>
      <c r="G350" s="99">
        <v>123</v>
      </c>
      <c r="H350" s="42">
        <v>227</v>
      </c>
      <c r="I350" s="42"/>
      <c r="J350" s="42"/>
      <c r="K350" s="121">
        <v>28</v>
      </c>
      <c r="L350" s="42"/>
      <c r="M350" s="42">
        <v>23</v>
      </c>
      <c r="N350" s="42"/>
      <c r="O350" s="68"/>
      <c r="P350" s="68"/>
      <c r="Q350" s="68"/>
      <c r="R350" s="68"/>
      <c r="S350" s="68"/>
      <c r="T350" s="68">
        <f t="shared" si="23"/>
        <v>401</v>
      </c>
      <c r="U350" s="68">
        <f t="shared" si="24"/>
        <v>373</v>
      </c>
      <c r="V350" s="68"/>
      <c r="W350" s="139"/>
    </row>
    <row r="351" spans="1:28" x14ac:dyDescent="0.25">
      <c r="A351" s="81" t="s">
        <v>560</v>
      </c>
      <c r="B351" s="81" t="s">
        <v>564</v>
      </c>
      <c r="C351" s="42">
        <v>1</v>
      </c>
      <c r="D351" s="81" t="s">
        <v>565</v>
      </c>
      <c r="E351" s="42">
        <v>22462</v>
      </c>
      <c r="F351" s="60" t="s">
        <v>566</v>
      </c>
      <c r="G351" s="99">
        <v>0</v>
      </c>
      <c r="H351" s="42">
        <v>237</v>
      </c>
      <c r="I351" s="42">
        <v>3</v>
      </c>
      <c r="J351" s="42">
        <v>69</v>
      </c>
      <c r="K351" s="121">
        <v>0</v>
      </c>
      <c r="L351" s="42">
        <v>64</v>
      </c>
      <c r="M351" s="42">
        <v>0</v>
      </c>
      <c r="N351" s="42">
        <v>0</v>
      </c>
      <c r="O351" s="68"/>
      <c r="P351" s="68"/>
      <c r="Q351" s="68"/>
      <c r="R351" s="68"/>
      <c r="S351" s="68"/>
      <c r="T351" s="68">
        <f t="shared" si="23"/>
        <v>373</v>
      </c>
      <c r="U351" s="68">
        <f t="shared" si="24"/>
        <v>373</v>
      </c>
      <c r="V351" s="68"/>
      <c r="W351" s="139"/>
    </row>
    <row r="352" spans="1:28" x14ac:dyDescent="0.25">
      <c r="A352" s="81" t="s">
        <v>560</v>
      </c>
      <c r="B352" s="81" t="s">
        <v>564</v>
      </c>
      <c r="C352" s="42">
        <v>1</v>
      </c>
      <c r="D352" s="81" t="s">
        <v>567</v>
      </c>
      <c r="E352" s="42">
        <v>25546</v>
      </c>
      <c r="F352" s="60" t="s">
        <v>566</v>
      </c>
      <c r="G352" s="99">
        <v>68</v>
      </c>
      <c r="H352" s="42">
        <v>0</v>
      </c>
      <c r="I352" s="42">
        <v>0</v>
      </c>
      <c r="J352" s="42">
        <v>0</v>
      </c>
      <c r="K352" s="121">
        <v>0</v>
      </c>
      <c r="L352" s="42">
        <v>0</v>
      </c>
      <c r="M352" s="42">
        <v>0</v>
      </c>
      <c r="N352" s="42">
        <v>0</v>
      </c>
      <c r="O352" s="68"/>
      <c r="P352" s="68"/>
      <c r="Q352" s="68"/>
      <c r="R352" s="68"/>
      <c r="S352" s="68"/>
      <c r="T352" s="68">
        <f t="shared" si="23"/>
        <v>68</v>
      </c>
      <c r="U352" s="68">
        <f t="shared" si="24"/>
        <v>68</v>
      </c>
      <c r="V352" s="68"/>
      <c r="W352" s="139"/>
    </row>
    <row r="353" spans="1:23" x14ac:dyDescent="0.25">
      <c r="A353" s="81" t="s">
        <v>560</v>
      </c>
      <c r="B353" s="81" t="s">
        <v>564</v>
      </c>
      <c r="C353" s="42">
        <v>1</v>
      </c>
      <c r="D353" s="81" t="s">
        <v>568</v>
      </c>
      <c r="E353" s="42">
        <v>22339</v>
      </c>
      <c r="F353" s="60" t="s">
        <v>566</v>
      </c>
      <c r="G353" s="99">
        <v>0</v>
      </c>
      <c r="H353" s="42">
        <v>129</v>
      </c>
      <c r="I353" s="42">
        <v>0</v>
      </c>
      <c r="J353" s="42">
        <v>0</v>
      </c>
      <c r="K353" s="121">
        <v>0</v>
      </c>
      <c r="L353" s="42">
        <v>0</v>
      </c>
      <c r="M353" s="42">
        <v>0</v>
      </c>
      <c r="N353" s="42">
        <v>0</v>
      </c>
      <c r="O353" s="68"/>
      <c r="P353" s="68"/>
      <c r="Q353" s="68"/>
      <c r="R353" s="68"/>
      <c r="S353" s="68"/>
      <c r="T353" s="68">
        <f t="shared" si="23"/>
        <v>129</v>
      </c>
      <c r="U353" s="68">
        <f t="shared" si="24"/>
        <v>129</v>
      </c>
      <c r="V353" s="68"/>
      <c r="W353" s="139"/>
    </row>
    <row r="354" spans="1:23" x14ac:dyDescent="0.25">
      <c r="A354" s="81" t="s">
        <v>560</v>
      </c>
      <c r="B354" s="81" t="s">
        <v>564</v>
      </c>
      <c r="C354" s="42">
        <v>1</v>
      </c>
      <c r="D354" s="81" t="s">
        <v>569</v>
      </c>
      <c r="E354" s="42">
        <v>22462</v>
      </c>
      <c r="F354" s="60" t="s">
        <v>566</v>
      </c>
      <c r="G354" s="99">
        <v>0</v>
      </c>
      <c r="H354" s="42">
        <v>101</v>
      </c>
      <c r="I354" s="42">
        <v>0</v>
      </c>
      <c r="J354" s="42">
        <v>0</v>
      </c>
      <c r="K354" s="121">
        <v>0</v>
      </c>
      <c r="L354" s="42">
        <v>0</v>
      </c>
      <c r="M354" s="42">
        <v>0</v>
      </c>
      <c r="N354" s="42">
        <v>0</v>
      </c>
      <c r="O354" s="68"/>
      <c r="P354" s="68"/>
      <c r="Q354" s="68"/>
      <c r="R354" s="68"/>
      <c r="S354" s="68"/>
      <c r="T354" s="68">
        <f t="shared" si="23"/>
        <v>101</v>
      </c>
      <c r="U354" s="68">
        <f t="shared" si="24"/>
        <v>101</v>
      </c>
      <c r="V354" s="68"/>
      <c r="W354" s="139"/>
    </row>
    <row r="355" spans="1:23" x14ac:dyDescent="0.25">
      <c r="A355" s="81" t="s">
        <v>560</v>
      </c>
      <c r="B355" s="81" t="s">
        <v>564</v>
      </c>
      <c r="C355" s="42">
        <v>1</v>
      </c>
      <c r="D355" s="81" t="s">
        <v>570</v>
      </c>
      <c r="E355" s="42" t="s">
        <v>571</v>
      </c>
      <c r="F355" s="60" t="s">
        <v>572</v>
      </c>
      <c r="G355" s="99">
        <v>0</v>
      </c>
      <c r="H355" s="42">
        <v>0</v>
      </c>
      <c r="I355" s="42">
        <v>0</v>
      </c>
      <c r="J355" s="42"/>
      <c r="K355" s="121">
        <v>56</v>
      </c>
      <c r="L355" s="42">
        <v>0</v>
      </c>
      <c r="M355" s="42">
        <v>0</v>
      </c>
      <c r="N355" s="42">
        <v>0</v>
      </c>
      <c r="O355" s="68"/>
      <c r="P355" s="68"/>
      <c r="Q355" s="68"/>
      <c r="R355" s="68"/>
      <c r="S355" s="68"/>
      <c r="T355" s="68">
        <f t="shared" si="23"/>
        <v>56</v>
      </c>
      <c r="U355" s="68">
        <f t="shared" si="24"/>
        <v>0</v>
      </c>
      <c r="V355" s="139"/>
      <c r="W355" s="139"/>
    </row>
    <row r="356" spans="1:23" x14ac:dyDescent="0.25">
      <c r="A356" s="81" t="s">
        <v>560</v>
      </c>
      <c r="B356" s="81" t="s">
        <v>573</v>
      </c>
      <c r="C356" s="42">
        <v>1</v>
      </c>
      <c r="D356" s="81" t="s">
        <v>574</v>
      </c>
      <c r="E356" s="42">
        <v>29498</v>
      </c>
      <c r="F356" s="60" t="s">
        <v>566</v>
      </c>
      <c r="G356" s="99">
        <v>138</v>
      </c>
      <c r="H356" s="42">
        <v>0</v>
      </c>
      <c r="I356" s="42">
        <v>0</v>
      </c>
      <c r="J356" s="42">
        <v>0</v>
      </c>
      <c r="K356" s="121">
        <v>0</v>
      </c>
      <c r="L356" s="42">
        <v>0</v>
      </c>
      <c r="M356" s="42">
        <v>0</v>
      </c>
      <c r="N356" s="42">
        <v>0</v>
      </c>
      <c r="O356" s="68"/>
      <c r="P356" s="68"/>
      <c r="Q356" s="68"/>
      <c r="R356" s="68"/>
      <c r="S356" s="68"/>
      <c r="T356" s="68">
        <f t="shared" si="23"/>
        <v>138</v>
      </c>
      <c r="U356" s="68">
        <f t="shared" si="24"/>
        <v>138</v>
      </c>
      <c r="V356" s="68"/>
      <c r="W356" s="139"/>
    </row>
    <row r="357" spans="1:23" x14ac:dyDescent="0.25">
      <c r="A357" s="101" t="s">
        <v>560</v>
      </c>
      <c r="B357" s="101" t="s">
        <v>573</v>
      </c>
      <c r="C357" s="61">
        <v>1</v>
      </c>
      <c r="D357" s="101" t="s">
        <v>575</v>
      </c>
      <c r="E357" s="61">
        <v>18795</v>
      </c>
      <c r="F357" s="98" t="s">
        <v>576</v>
      </c>
      <c r="G357" s="42">
        <v>45</v>
      </c>
      <c r="H357" s="42">
        <v>114</v>
      </c>
      <c r="I357" s="42">
        <v>0</v>
      </c>
      <c r="J357" s="42">
        <v>0</v>
      </c>
      <c r="K357" s="121">
        <v>0</v>
      </c>
      <c r="L357" s="42">
        <v>0</v>
      </c>
      <c r="M357" s="42">
        <v>0</v>
      </c>
      <c r="N357" s="42">
        <v>0</v>
      </c>
      <c r="O357" s="68"/>
      <c r="P357" s="68"/>
      <c r="Q357" s="68"/>
      <c r="R357" s="68"/>
      <c r="S357" s="68"/>
      <c r="T357" s="68">
        <f t="shared" si="23"/>
        <v>159</v>
      </c>
      <c r="U357" s="68">
        <f t="shared" si="24"/>
        <v>159</v>
      </c>
      <c r="V357" s="68"/>
      <c r="W357" s="139"/>
    </row>
    <row r="358" spans="1:23" x14ac:dyDescent="0.25">
      <c r="A358" s="81" t="s">
        <v>560</v>
      </c>
      <c r="B358" s="81" t="s">
        <v>577</v>
      </c>
      <c r="C358" s="42">
        <v>1</v>
      </c>
      <c r="D358" s="81" t="s">
        <v>578</v>
      </c>
      <c r="E358" s="42">
        <v>18796</v>
      </c>
      <c r="F358" s="60" t="s">
        <v>576</v>
      </c>
      <c r="G358" s="42">
        <v>0</v>
      </c>
      <c r="H358" s="42">
        <v>0</v>
      </c>
      <c r="I358" s="42">
        <v>0</v>
      </c>
      <c r="J358" s="42">
        <v>41</v>
      </c>
      <c r="K358" s="121">
        <v>9</v>
      </c>
      <c r="L358" s="42">
        <v>6</v>
      </c>
      <c r="M358" s="42">
        <v>0</v>
      </c>
      <c r="N358" s="42">
        <v>0</v>
      </c>
      <c r="O358" s="68"/>
      <c r="P358" s="68"/>
      <c r="Q358" s="68"/>
      <c r="R358" s="68"/>
      <c r="S358" s="68"/>
      <c r="T358" s="68">
        <f t="shared" si="23"/>
        <v>56</v>
      </c>
      <c r="U358" s="68">
        <f t="shared" si="24"/>
        <v>47</v>
      </c>
      <c r="V358" s="68"/>
      <c r="W358" s="139"/>
    </row>
    <row r="359" spans="1:23" x14ac:dyDescent="0.25">
      <c r="A359" s="81" t="s">
        <v>560</v>
      </c>
      <c r="B359" s="81" t="s">
        <v>577</v>
      </c>
      <c r="C359" s="42">
        <v>1</v>
      </c>
      <c r="D359" s="81" t="s">
        <v>579</v>
      </c>
      <c r="E359" s="42">
        <v>18963</v>
      </c>
      <c r="F359" s="60" t="s">
        <v>167</v>
      </c>
      <c r="G359" s="42">
        <v>14</v>
      </c>
      <c r="H359" s="42">
        <v>36</v>
      </c>
      <c r="I359" s="42"/>
      <c r="J359" s="42"/>
      <c r="K359" s="121"/>
      <c r="L359" s="42"/>
      <c r="M359" s="42"/>
      <c r="N359" s="42"/>
      <c r="O359" s="68"/>
      <c r="P359" s="68"/>
      <c r="Q359" s="68"/>
      <c r="R359" s="68"/>
      <c r="S359" s="68"/>
      <c r="T359" s="68">
        <f t="shared" si="23"/>
        <v>50</v>
      </c>
      <c r="U359" s="68">
        <f t="shared" si="24"/>
        <v>50</v>
      </c>
      <c r="V359" s="68"/>
      <c r="W359" s="139"/>
    </row>
    <row r="360" spans="1:23" x14ac:dyDescent="0.25">
      <c r="A360" s="81" t="s">
        <v>560</v>
      </c>
      <c r="B360" s="81" t="s">
        <v>577</v>
      </c>
      <c r="C360" s="42">
        <v>1</v>
      </c>
      <c r="D360" s="81" t="s">
        <v>580</v>
      </c>
      <c r="E360" s="42">
        <v>19000</v>
      </c>
      <c r="F360" s="60" t="s">
        <v>167</v>
      </c>
      <c r="G360" s="42">
        <v>14</v>
      </c>
      <c r="H360" s="42">
        <v>33</v>
      </c>
      <c r="I360" s="42"/>
      <c r="J360" s="42"/>
      <c r="K360" s="121"/>
      <c r="L360" s="42"/>
      <c r="M360" s="42"/>
      <c r="N360" s="42"/>
      <c r="O360" s="68"/>
      <c r="P360" s="68"/>
      <c r="Q360" s="68"/>
      <c r="R360" s="68"/>
      <c r="S360" s="68"/>
      <c r="T360" s="68">
        <f t="shared" si="23"/>
        <v>47</v>
      </c>
      <c r="U360" s="68">
        <f t="shared" si="24"/>
        <v>47</v>
      </c>
      <c r="V360" s="68"/>
      <c r="W360" s="139"/>
    </row>
    <row r="361" spans="1:23" x14ac:dyDescent="0.25">
      <c r="A361" s="81" t="s">
        <v>560</v>
      </c>
      <c r="B361" s="81" t="s">
        <v>577</v>
      </c>
      <c r="C361" s="42">
        <v>1</v>
      </c>
      <c r="D361" s="81" t="s">
        <v>581</v>
      </c>
      <c r="E361" s="42">
        <v>18992</v>
      </c>
      <c r="F361" s="60" t="s">
        <v>167</v>
      </c>
      <c r="G361" s="42">
        <v>11</v>
      </c>
      <c r="H361" s="42">
        <v>21</v>
      </c>
      <c r="I361" s="42"/>
      <c r="J361" s="42"/>
      <c r="K361" s="121"/>
      <c r="L361" s="42"/>
      <c r="M361" s="42"/>
      <c r="N361" s="42"/>
      <c r="O361" s="68"/>
      <c r="P361" s="68"/>
      <c r="Q361" s="68"/>
      <c r="R361" s="68"/>
      <c r="S361" s="68"/>
      <c r="T361" s="68">
        <f t="shared" si="23"/>
        <v>32</v>
      </c>
      <c r="U361" s="68">
        <f t="shared" si="24"/>
        <v>32</v>
      </c>
      <c r="V361" s="68"/>
      <c r="W361" s="139"/>
    </row>
    <row r="362" spans="1:23" x14ac:dyDescent="0.25">
      <c r="A362" s="81" t="s">
        <v>560</v>
      </c>
      <c r="B362" s="81" t="s">
        <v>577</v>
      </c>
      <c r="C362" s="42">
        <v>1</v>
      </c>
      <c r="D362" s="81" t="s">
        <v>582</v>
      </c>
      <c r="E362" s="42">
        <v>18996</v>
      </c>
      <c r="F362" s="60" t="s">
        <v>167</v>
      </c>
      <c r="G362" s="42">
        <v>8</v>
      </c>
      <c r="H362" s="42">
        <v>17</v>
      </c>
      <c r="I362" s="42"/>
      <c r="J362" s="42"/>
      <c r="K362" s="121"/>
      <c r="L362" s="42"/>
      <c r="M362" s="42"/>
      <c r="N362" s="42"/>
      <c r="O362" s="68"/>
      <c r="P362" s="68"/>
      <c r="Q362" s="68"/>
      <c r="R362" s="68"/>
      <c r="S362" s="68"/>
      <c r="T362" s="68">
        <f t="shared" si="23"/>
        <v>25</v>
      </c>
      <c r="U362" s="68">
        <f t="shared" si="24"/>
        <v>25</v>
      </c>
      <c r="V362" s="68"/>
      <c r="W362" s="139"/>
    </row>
    <row r="363" spans="1:23" x14ac:dyDescent="0.25">
      <c r="A363" s="81" t="s">
        <v>560</v>
      </c>
      <c r="B363" s="81" t="s">
        <v>577</v>
      </c>
      <c r="C363" s="42">
        <v>1</v>
      </c>
      <c r="D363" s="81" t="s">
        <v>583</v>
      </c>
      <c r="E363" s="42">
        <v>19048</v>
      </c>
      <c r="F363" s="60" t="s">
        <v>167</v>
      </c>
      <c r="G363" s="42">
        <v>14</v>
      </c>
      <c r="H363" s="42">
        <v>26</v>
      </c>
      <c r="I363" s="42"/>
      <c r="J363" s="42"/>
      <c r="K363" s="121"/>
      <c r="L363" s="42"/>
      <c r="M363" s="42"/>
      <c r="N363" s="42"/>
      <c r="O363" s="68"/>
      <c r="P363" s="68"/>
      <c r="Q363" s="68"/>
      <c r="R363" s="68"/>
      <c r="S363" s="68"/>
      <c r="T363" s="68">
        <f t="shared" si="23"/>
        <v>40</v>
      </c>
      <c r="U363" s="68">
        <f t="shared" si="24"/>
        <v>40</v>
      </c>
      <c r="V363" s="68"/>
      <c r="W363" s="139"/>
    </row>
    <row r="364" spans="1:23" x14ac:dyDescent="0.25">
      <c r="A364" s="81" t="s">
        <v>560</v>
      </c>
      <c r="B364" s="81" t="s">
        <v>577</v>
      </c>
      <c r="C364" s="42">
        <v>1</v>
      </c>
      <c r="D364" s="81" t="s">
        <v>584</v>
      </c>
      <c r="E364" s="42">
        <v>19013</v>
      </c>
      <c r="F364" s="60" t="s">
        <v>167</v>
      </c>
      <c r="G364" s="42">
        <v>27</v>
      </c>
      <c r="H364" s="42">
        <v>88</v>
      </c>
      <c r="I364" s="42"/>
      <c r="J364" s="42"/>
      <c r="K364" s="121"/>
      <c r="L364" s="42"/>
      <c r="M364" s="42"/>
      <c r="N364" s="42"/>
      <c r="O364" s="68"/>
      <c r="P364" s="68"/>
      <c r="Q364" s="68"/>
      <c r="R364" s="68"/>
      <c r="S364" s="68"/>
      <c r="T364" s="68">
        <f t="shared" si="23"/>
        <v>115</v>
      </c>
      <c r="U364" s="68">
        <f t="shared" si="24"/>
        <v>115</v>
      </c>
      <c r="V364" s="68"/>
      <c r="W364" s="139"/>
    </row>
    <row r="365" spans="1:23" x14ac:dyDescent="0.25">
      <c r="A365" s="81" t="s">
        <v>560</v>
      </c>
      <c r="B365" s="81" t="s">
        <v>577</v>
      </c>
      <c r="C365" s="42">
        <v>1</v>
      </c>
      <c r="D365" s="81" t="s">
        <v>585</v>
      </c>
      <c r="E365" s="42">
        <v>19077</v>
      </c>
      <c r="F365" s="60" t="s">
        <v>167</v>
      </c>
      <c r="G365" s="42">
        <v>18</v>
      </c>
      <c r="H365" s="42">
        <v>49</v>
      </c>
      <c r="I365" s="42"/>
      <c r="J365" s="42"/>
      <c r="K365" s="121"/>
      <c r="L365" s="42"/>
      <c r="M365" s="42"/>
      <c r="N365" s="42"/>
      <c r="O365" s="68"/>
      <c r="P365" s="68"/>
      <c r="Q365" s="68"/>
      <c r="R365" s="68"/>
      <c r="S365" s="68"/>
      <c r="T365" s="68">
        <f t="shared" si="23"/>
        <v>67</v>
      </c>
      <c r="U365" s="68">
        <f t="shared" si="24"/>
        <v>67</v>
      </c>
      <c r="V365" s="68"/>
      <c r="W365" s="139"/>
    </row>
    <row r="366" spans="1:23" x14ac:dyDescent="0.25">
      <c r="A366" s="81" t="s">
        <v>560</v>
      </c>
      <c r="B366" s="81" t="s">
        <v>577</v>
      </c>
      <c r="C366" s="42">
        <v>1</v>
      </c>
      <c r="D366" s="81" t="s">
        <v>586</v>
      </c>
      <c r="E366" s="42">
        <v>19087</v>
      </c>
      <c r="F366" s="60" t="s">
        <v>167</v>
      </c>
      <c r="G366" s="42">
        <v>16</v>
      </c>
      <c r="H366" s="42">
        <v>48</v>
      </c>
      <c r="I366" s="42"/>
      <c r="J366" s="42"/>
      <c r="K366" s="121"/>
      <c r="L366" s="42"/>
      <c r="M366" s="42"/>
      <c r="N366" s="42"/>
      <c r="O366" s="68"/>
      <c r="P366" s="68"/>
      <c r="Q366" s="68"/>
      <c r="R366" s="68"/>
      <c r="S366" s="68"/>
      <c r="T366" s="68">
        <f t="shared" si="23"/>
        <v>64</v>
      </c>
      <c r="U366" s="68">
        <f t="shared" si="24"/>
        <v>64</v>
      </c>
      <c r="V366" s="68"/>
      <c r="W366" s="139"/>
    </row>
    <row r="367" spans="1:23" x14ac:dyDescent="0.25">
      <c r="A367" s="81" t="s">
        <v>560</v>
      </c>
      <c r="B367" s="81" t="s">
        <v>577</v>
      </c>
      <c r="C367" s="42">
        <v>1</v>
      </c>
      <c r="D367" s="81" t="s">
        <v>587</v>
      </c>
      <c r="E367" s="42">
        <v>19100</v>
      </c>
      <c r="F367" s="60" t="s">
        <v>167</v>
      </c>
      <c r="G367" s="42">
        <v>15</v>
      </c>
      <c r="H367" s="42">
        <v>34</v>
      </c>
      <c r="I367" s="42"/>
      <c r="J367" s="42"/>
      <c r="K367" s="121"/>
      <c r="L367" s="42"/>
      <c r="M367" s="42"/>
      <c r="N367" s="42"/>
      <c r="O367" s="68"/>
      <c r="P367" s="68"/>
      <c r="Q367" s="68"/>
      <c r="R367" s="68"/>
      <c r="S367" s="68"/>
      <c r="T367" s="68">
        <f t="shared" si="23"/>
        <v>49</v>
      </c>
      <c r="U367" s="68">
        <f t="shared" si="24"/>
        <v>49</v>
      </c>
      <c r="V367" s="68"/>
      <c r="W367" s="139"/>
    </row>
    <row r="368" spans="1:23" x14ac:dyDescent="0.25">
      <c r="A368" s="81" t="s">
        <v>560</v>
      </c>
      <c r="B368" s="81" t="s">
        <v>577</v>
      </c>
      <c r="C368" s="42">
        <v>1</v>
      </c>
      <c r="D368" s="81" t="s">
        <v>588</v>
      </c>
      <c r="E368" s="42">
        <v>18955</v>
      </c>
      <c r="F368" s="60" t="s">
        <v>167</v>
      </c>
      <c r="G368" s="42">
        <v>11</v>
      </c>
      <c r="H368" s="42">
        <v>43</v>
      </c>
      <c r="I368" s="42"/>
      <c r="J368" s="42"/>
      <c r="K368" s="121"/>
      <c r="L368" s="42"/>
      <c r="M368" s="42"/>
      <c r="N368" s="42"/>
      <c r="O368" s="68"/>
      <c r="P368" s="68"/>
      <c r="Q368" s="68"/>
      <c r="R368" s="68"/>
      <c r="S368" s="68"/>
      <c r="T368" s="68">
        <f t="shared" si="23"/>
        <v>54</v>
      </c>
      <c r="U368" s="68">
        <f t="shared" si="24"/>
        <v>54</v>
      </c>
      <c r="V368" s="68"/>
      <c r="W368" s="139"/>
    </row>
    <row r="369" spans="1:23" x14ac:dyDescent="0.25">
      <c r="A369" s="81" t="s">
        <v>560</v>
      </c>
      <c r="B369" s="81" t="s">
        <v>577</v>
      </c>
      <c r="C369" s="42">
        <v>1</v>
      </c>
      <c r="D369" s="81" t="s">
        <v>589</v>
      </c>
      <c r="E369" s="42">
        <v>18943</v>
      </c>
      <c r="F369" s="60" t="s">
        <v>167</v>
      </c>
      <c r="G369" s="42">
        <v>20</v>
      </c>
      <c r="H369" s="42">
        <v>46</v>
      </c>
      <c r="I369" s="42"/>
      <c r="J369" s="42">
        <v>90</v>
      </c>
      <c r="K369" s="121"/>
      <c r="L369" s="42"/>
      <c r="M369" s="42"/>
      <c r="N369" s="42"/>
      <c r="O369" s="68"/>
      <c r="P369" s="68"/>
      <c r="Q369" s="68"/>
      <c r="R369" s="68"/>
      <c r="S369" s="68"/>
      <c r="T369" s="68">
        <f t="shared" si="23"/>
        <v>156</v>
      </c>
      <c r="U369" s="68">
        <f t="shared" si="24"/>
        <v>156</v>
      </c>
      <c r="V369" s="68"/>
      <c r="W369" s="139"/>
    </row>
    <row r="370" spans="1:23" x14ac:dyDescent="0.25">
      <c r="A370" s="81" t="s">
        <v>560</v>
      </c>
      <c r="B370" s="81" t="s">
        <v>577</v>
      </c>
      <c r="C370" s="42">
        <v>1</v>
      </c>
      <c r="D370" s="81" t="s">
        <v>590</v>
      </c>
      <c r="E370" s="42">
        <v>18954</v>
      </c>
      <c r="F370" s="60" t="s">
        <v>167</v>
      </c>
      <c r="G370" s="42">
        <v>27</v>
      </c>
      <c r="H370" s="42">
        <v>29</v>
      </c>
      <c r="I370" s="42"/>
      <c r="J370" s="42"/>
      <c r="K370" s="121"/>
      <c r="L370" s="42"/>
      <c r="M370" s="42">
        <v>21</v>
      </c>
      <c r="N370" s="42"/>
      <c r="O370" s="68"/>
      <c r="P370" s="68"/>
      <c r="Q370" s="68"/>
      <c r="R370" s="68"/>
      <c r="S370" s="68"/>
      <c r="T370" s="68">
        <f t="shared" si="23"/>
        <v>77</v>
      </c>
      <c r="U370" s="68">
        <f t="shared" si="24"/>
        <v>77</v>
      </c>
      <c r="V370" s="68"/>
      <c r="W370" s="139"/>
    </row>
    <row r="371" spans="1:23" x14ac:dyDescent="0.25">
      <c r="A371" s="81" t="s">
        <v>560</v>
      </c>
      <c r="B371" s="81" t="s">
        <v>577</v>
      </c>
      <c r="C371" s="42">
        <v>1</v>
      </c>
      <c r="D371" s="81" t="s">
        <v>591</v>
      </c>
      <c r="E371" s="42">
        <v>18962</v>
      </c>
      <c r="F371" s="60" t="s">
        <v>167</v>
      </c>
      <c r="G371" s="42">
        <v>6</v>
      </c>
      <c r="H371" s="42">
        <v>61</v>
      </c>
      <c r="I371" s="42"/>
      <c r="J371" s="42"/>
      <c r="K371" s="121"/>
      <c r="L371" s="42"/>
      <c r="M371" s="42"/>
      <c r="N371" s="42"/>
      <c r="O371" s="68"/>
      <c r="P371" s="68"/>
      <c r="Q371" s="68"/>
      <c r="R371" s="68"/>
      <c r="S371" s="68"/>
      <c r="T371" s="68">
        <f t="shared" si="23"/>
        <v>67</v>
      </c>
      <c r="U371" s="68">
        <f t="shared" si="24"/>
        <v>67</v>
      </c>
      <c r="V371" s="68"/>
      <c r="W371" s="139"/>
    </row>
    <row r="372" spans="1:23" x14ac:dyDescent="0.25">
      <c r="A372" s="81" t="s">
        <v>560</v>
      </c>
      <c r="B372" s="81" t="s">
        <v>577</v>
      </c>
      <c r="C372" s="42">
        <v>1</v>
      </c>
      <c r="D372" s="81" t="s">
        <v>592</v>
      </c>
      <c r="E372" s="42">
        <v>18938</v>
      </c>
      <c r="F372" s="60" t="s">
        <v>167</v>
      </c>
      <c r="G372" s="42">
        <v>20</v>
      </c>
      <c r="H372" s="42">
        <v>61</v>
      </c>
      <c r="I372" s="42"/>
      <c r="J372" s="42"/>
      <c r="K372" s="121"/>
      <c r="L372" s="42"/>
      <c r="M372" s="42"/>
      <c r="N372" s="42"/>
      <c r="O372" s="68"/>
      <c r="P372" s="68"/>
      <c r="Q372" s="68"/>
      <c r="R372" s="68"/>
      <c r="S372" s="68"/>
      <c r="T372" s="68">
        <f t="shared" si="23"/>
        <v>81</v>
      </c>
      <c r="U372" s="68">
        <f t="shared" si="24"/>
        <v>81</v>
      </c>
      <c r="V372" s="68"/>
      <c r="W372" s="139"/>
    </row>
    <row r="373" spans="1:23" x14ac:dyDescent="0.25">
      <c r="A373" s="81" t="s">
        <v>560</v>
      </c>
      <c r="B373" s="81" t="s">
        <v>577</v>
      </c>
      <c r="C373" s="42">
        <v>1</v>
      </c>
      <c r="D373" s="81" t="s">
        <v>593</v>
      </c>
      <c r="E373" s="42">
        <v>18940</v>
      </c>
      <c r="F373" s="60" t="s">
        <v>167</v>
      </c>
      <c r="G373" s="42">
        <v>20</v>
      </c>
      <c r="H373" s="42">
        <v>46</v>
      </c>
      <c r="I373" s="42"/>
      <c r="J373" s="42"/>
      <c r="K373" s="121"/>
      <c r="L373" s="42"/>
      <c r="M373" s="42"/>
      <c r="N373" s="42"/>
      <c r="O373" s="68"/>
      <c r="P373" s="68"/>
      <c r="Q373" s="68"/>
      <c r="R373" s="68"/>
      <c r="S373" s="68"/>
      <c r="T373" s="68">
        <f t="shared" si="23"/>
        <v>66</v>
      </c>
      <c r="U373" s="68">
        <f t="shared" si="24"/>
        <v>66</v>
      </c>
      <c r="V373" s="68"/>
      <c r="W373" s="139"/>
    </row>
    <row r="374" spans="1:23" x14ac:dyDescent="0.25">
      <c r="A374" s="81" t="s">
        <v>560</v>
      </c>
      <c r="B374" s="81" t="s">
        <v>594</v>
      </c>
      <c r="C374" s="42">
        <v>1</v>
      </c>
      <c r="D374" s="81" t="s">
        <v>595</v>
      </c>
      <c r="E374" s="42">
        <v>18949</v>
      </c>
      <c r="F374" s="60" t="s">
        <v>167</v>
      </c>
      <c r="G374" s="42">
        <v>0</v>
      </c>
      <c r="H374" s="42">
        <v>0</v>
      </c>
      <c r="I374" s="42">
        <v>4</v>
      </c>
      <c r="J374" s="42">
        <v>143</v>
      </c>
      <c r="K374" s="121">
        <v>42</v>
      </c>
      <c r="L374" s="42">
        <v>202</v>
      </c>
      <c r="M374" s="42"/>
      <c r="N374" s="42"/>
      <c r="O374" s="68"/>
      <c r="P374" s="68"/>
      <c r="Q374" s="68"/>
      <c r="R374" s="68"/>
      <c r="S374" s="68"/>
      <c r="T374" s="68">
        <f t="shared" si="23"/>
        <v>391</v>
      </c>
      <c r="U374" s="68">
        <f t="shared" si="24"/>
        <v>349</v>
      </c>
      <c r="V374" s="68"/>
      <c r="W374" s="139"/>
    </row>
    <row r="375" spans="1:23" x14ac:dyDescent="0.25">
      <c r="A375" s="81" t="s">
        <v>560</v>
      </c>
      <c r="B375" s="81" t="s">
        <v>594</v>
      </c>
      <c r="C375" s="42">
        <v>1</v>
      </c>
      <c r="D375" s="81" t="s">
        <v>596</v>
      </c>
      <c r="E375" s="42">
        <v>10762</v>
      </c>
      <c r="F375" s="60" t="s">
        <v>195</v>
      </c>
      <c r="G375" s="42"/>
      <c r="H375" s="42">
        <v>28</v>
      </c>
      <c r="I375" s="42"/>
      <c r="J375" s="42"/>
      <c r="K375" s="121"/>
      <c r="L375" s="42"/>
      <c r="M375" s="42"/>
      <c r="N375" s="42"/>
      <c r="O375" s="68"/>
      <c r="P375" s="68"/>
      <c r="Q375" s="68"/>
      <c r="R375" s="68"/>
      <c r="S375" s="68"/>
      <c r="T375" s="68">
        <f t="shared" si="23"/>
        <v>28</v>
      </c>
      <c r="U375" s="68">
        <f t="shared" si="24"/>
        <v>28</v>
      </c>
      <c r="V375" s="68"/>
      <c r="W375" s="139"/>
    </row>
    <row r="376" spans="1:23" x14ac:dyDescent="0.25">
      <c r="A376" s="81" t="s">
        <v>560</v>
      </c>
      <c r="B376" s="81" t="s">
        <v>594</v>
      </c>
      <c r="C376" s="42">
        <v>1</v>
      </c>
      <c r="D376" s="81" t="s">
        <v>597</v>
      </c>
      <c r="E376" s="42">
        <v>10747</v>
      </c>
      <c r="F376" s="60" t="s">
        <v>160</v>
      </c>
      <c r="G376" s="42"/>
      <c r="H376" s="42">
        <v>58</v>
      </c>
      <c r="I376" s="42"/>
      <c r="J376" s="42"/>
      <c r="K376" s="121"/>
      <c r="L376" s="42"/>
      <c r="M376" s="42"/>
      <c r="N376" s="42"/>
      <c r="O376" s="68"/>
      <c r="P376" s="68"/>
      <c r="Q376" s="68"/>
      <c r="R376" s="68"/>
      <c r="S376" s="68"/>
      <c r="T376" s="68">
        <f t="shared" si="23"/>
        <v>58</v>
      </c>
      <c r="U376" s="68">
        <f t="shared" si="24"/>
        <v>58</v>
      </c>
      <c r="V376" s="68"/>
      <c r="W376" s="139"/>
    </row>
    <row r="377" spans="1:23" x14ac:dyDescent="0.25">
      <c r="A377" s="81" t="s">
        <v>560</v>
      </c>
      <c r="B377" s="81" t="s">
        <v>594</v>
      </c>
      <c r="C377" s="42">
        <v>1</v>
      </c>
      <c r="D377" s="81" t="s">
        <v>598</v>
      </c>
      <c r="E377" s="42">
        <v>10723</v>
      </c>
      <c r="F377" s="60" t="s">
        <v>160</v>
      </c>
      <c r="G377" s="42"/>
      <c r="H377" s="42">
        <v>32</v>
      </c>
      <c r="I377" s="42"/>
      <c r="J377" s="42"/>
      <c r="K377" s="121"/>
      <c r="L377" s="42"/>
      <c r="M377" s="42"/>
      <c r="N377" s="42"/>
      <c r="O377" s="68"/>
      <c r="P377" s="68"/>
      <c r="Q377" s="68"/>
      <c r="R377" s="68"/>
      <c r="S377" s="68"/>
      <c r="T377" s="68">
        <f t="shared" si="23"/>
        <v>32</v>
      </c>
      <c r="U377" s="68">
        <f t="shared" si="24"/>
        <v>32</v>
      </c>
      <c r="V377" s="68"/>
      <c r="W377" s="139"/>
    </row>
    <row r="378" spans="1:23" x14ac:dyDescent="0.25">
      <c r="A378" s="81" t="s">
        <v>560</v>
      </c>
      <c r="B378" s="81" t="s">
        <v>594</v>
      </c>
      <c r="C378" s="42">
        <v>1</v>
      </c>
      <c r="D378" s="81" t="s">
        <v>599</v>
      </c>
      <c r="E378" s="42">
        <v>10506</v>
      </c>
      <c r="F378" s="60" t="s">
        <v>160</v>
      </c>
      <c r="G378" s="42">
        <v>93</v>
      </c>
      <c r="H378" s="42">
        <v>38</v>
      </c>
      <c r="I378" s="42"/>
      <c r="J378" s="42">
        <v>54</v>
      </c>
      <c r="K378" s="121"/>
      <c r="L378" s="42">
        <v>16</v>
      </c>
      <c r="M378" s="42"/>
      <c r="N378" s="42"/>
      <c r="O378" s="68"/>
      <c r="P378" s="68"/>
      <c r="Q378" s="68"/>
      <c r="R378" s="68"/>
      <c r="S378" s="68"/>
      <c r="T378" s="68">
        <f t="shared" si="23"/>
        <v>201</v>
      </c>
      <c r="U378" s="68">
        <f t="shared" si="24"/>
        <v>201</v>
      </c>
      <c r="V378" s="68"/>
      <c r="W378" s="139"/>
    </row>
    <row r="379" spans="1:23" x14ac:dyDescent="0.25">
      <c r="A379" s="81" t="s">
        <v>560</v>
      </c>
      <c r="B379" s="81" t="s">
        <v>594</v>
      </c>
      <c r="C379" s="42">
        <v>1</v>
      </c>
      <c r="D379" s="81" t="s">
        <v>600</v>
      </c>
      <c r="E379" s="42">
        <v>19580</v>
      </c>
      <c r="F379" s="60" t="s">
        <v>206</v>
      </c>
      <c r="G379" s="42"/>
      <c r="H379" s="42">
        <v>20</v>
      </c>
      <c r="I379" s="42"/>
      <c r="J379" s="42"/>
      <c r="K379" s="121"/>
      <c r="L379" s="42"/>
      <c r="M379" s="42"/>
      <c r="N379" s="42"/>
      <c r="O379" s="68"/>
      <c r="P379" s="68"/>
      <c r="Q379" s="68"/>
      <c r="R379" s="68"/>
      <c r="S379" s="68"/>
      <c r="T379" s="68">
        <f t="shared" si="23"/>
        <v>20</v>
      </c>
      <c r="U379" s="68">
        <f t="shared" si="24"/>
        <v>20</v>
      </c>
      <c r="V379" s="68"/>
      <c r="W379" s="139"/>
    </row>
    <row r="380" spans="1:23" x14ac:dyDescent="0.25">
      <c r="A380" s="81" t="s">
        <v>560</v>
      </c>
      <c r="B380" s="81" t="s">
        <v>594</v>
      </c>
      <c r="C380" s="42">
        <v>1</v>
      </c>
      <c r="D380" s="81" t="s">
        <v>601</v>
      </c>
      <c r="E380" s="42">
        <v>19577</v>
      </c>
      <c r="F380" s="60" t="s">
        <v>602</v>
      </c>
      <c r="G380" s="42"/>
      <c r="H380" s="42">
        <v>0</v>
      </c>
      <c r="I380" s="42">
        <v>4</v>
      </c>
      <c r="J380" s="42"/>
      <c r="K380" s="121"/>
      <c r="L380" s="42"/>
      <c r="M380" s="42"/>
      <c r="N380" s="42"/>
      <c r="O380" s="68"/>
      <c r="P380" s="68"/>
      <c r="Q380" s="68"/>
      <c r="R380" s="68"/>
      <c r="S380" s="68"/>
      <c r="T380" s="68">
        <f t="shared" si="23"/>
        <v>4</v>
      </c>
      <c r="U380" s="68">
        <f t="shared" si="24"/>
        <v>4</v>
      </c>
      <c r="V380" s="68"/>
      <c r="W380" s="139"/>
    </row>
    <row r="381" spans="1:23" x14ac:dyDescent="0.25">
      <c r="A381" s="81" t="s">
        <v>560</v>
      </c>
      <c r="B381" s="81" t="s">
        <v>594</v>
      </c>
      <c r="C381" s="42">
        <v>1</v>
      </c>
      <c r="D381" s="81" t="s">
        <v>603</v>
      </c>
      <c r="E381" s="42">
        <v>21943</v>
      </c>
      <c r="F381" s="60" t="s">
        <v>160</v>
      </c>
      <c r="G381" s="42"/>
      <c r="H381" s="42">
        <v>46</v>
      </c>
      <c r="I381" s="42"/>
      <c r="J381" s="42"/>
      <c r="K381" s="121"/>
      <c r="L381" s="42"/>
      <c r="M381" s="42"/>
      <c r="N381" s="42"/>
      <c r="O381" s="68"/>
      <c r="P381" s="68"/>
      <c r="Q381" s="68"/>
      <c r="R381" s="68"/>
      <c r="S381" s="68"/>
      <c r="T381" s="68">
        <f t="shared" si="23"/>
        <v>46</v>
      </c>
      <c r="U381" s="68">
        <f t="shared" si="24"/>
        <v>46</v>
      </c>
      <c r="V381" s="68"/>
      <c r="W381" s="139"/>
    </row>
    <row r="382" spans="1:23" x14ac:dyDescent="0.25">
      <c r="A382" s="81" t="s">
        <v>560</v>
      </c>
      <c r="B382" s="81" t="s">
        <v>604</v>
      </c>
      <c r="C382" s="42">
        <v>1</v>
      </c>
      <c r="D382" s="81" t="s">
        <v>605</v>
      </c>
      <c r="E382" s="42">
        <v>10731</v>
      </c>
      <c r="F382" s="60" t="s">
        <v>160</v>
      </c>
      <c r="G382" s="42"/>
      <c r="H382" s="42">
        <v>90</v>
      </c>
      <c r="I382" s="42"/>
      <c r="J382" s="42"/>
      <c r="K382" s="121">
        <v>30</v>
      </c>
      <c r="L382" s="42"/>
      <c r="M382" s="42"/>
      <c r="N382" s="42"/>
      <c r="O382" s="68"/>
      <c r="P382" s="68"/>
      <c r="Q382" s="68"/>
      <c r="R382" s="68"/>
      <c r="S382" s="68"/>
      <c r="T382" s="68">
        <f t="shared" si="23"/>
        <v>120</v>
      </c>
      <c r="U382" s="68">
        <f t="shared" si="24"/>
        <v>90</v>
      </c>
      <c r="V382" s="68"/>
      <c r="W382" s="139"/>
    </row>
    <row r="383" spans="1:23" x14ac:dyDescent="0.25">
      <c r="A383" s="81" t="s">
        <v>560</v>
      </c>
      <c r="B383" s="81" t="s">
        <v>606</v>
      </c>
      <c r="C383" s="42">
        <v>1</v>
      </c>
      <c r="D383" s="81" t="s">
        <v>607</v>
      </c>
      <c r="E383" s="42">
        <v>18886</v>
      </c>
      <c r="F383" s="60" t="s">
        <v>182</v>
      </c>
      <c r="G383" s="42">
        <v>57</v>
      </c>
      <c r="H383" s="42">
        <v>118</v>
      </c>
      <c r="I383" s="42">
        <v>0</v>
      </c>
      <c r="J383" s="42">
        <v>20</v>
      </c>
      <c r="K383" s="121">
        <v>15</v>
      </c>
      <c r="L383" s="42">
        <v>12</v>
      </c>
      <c r="M383" s="42">
        <v>0</v>
      </c>
      <c r="N383" s="42">
        <v>0</v>
      </c>
      <c r="O383" s="68"/>
      <c r="P383" s="68"/>
      <c r="Q383" s="68"/>
      <c r="R383" s="68"/>
      <c r="S383" s="68"/>
      <c r="T383" s="68">
        <f t="shared" si="23"/>
        <v>222</v>
      </c>
      <c r="U383" s="68">
        <f t="shared" si="24"/>
        <v>207</v>
      </c>
      <c r="V383" s="68"/>
      <c r="W383" s="139"/>
    </row>
    <row r="384" spans="1:23" x14ac:dyDescent="0.25">
      <c r="A384" s="81" t="s">
        <v>560</v>
      </c>
      <c r="B384" s="81" t="s">
        <v>606</v>
      </c>
      <c r="C384" s="42">
        <v>1</v>
      </c>
      <c r="D384" s="81" t="s">
        <v>608</v>
      </c>
      <c r="E384" s="42">
        <v>22995</v>
      </c>
      <c r="F384" s="60" t="s">
        <v>167</v>
      </c>
      <c r="G384" s="42">
        <v>11</v>
      </c>
      <c r="H384" s="42">
        <v>16</v>
      </c>
      <c r="I384" s="42">
        <v>0</v>
      </c>
      <c r="J384" s="42">
        <v>7</v>
      </c>
      <c r="K384" s="121"/>
      <c r="L384" s="42">
        <v>3</v>
      </c>
      <c r="M384" s="42">
        <v>0</v>
      </c>
      <c r="N384" s="42">
        <v>0</v>
      </c>
      <c r="O384" s="68"/>
      <c r="P384" s="68"/>
      <c r="Q384" s="68"/>
      <c r="R384" s="68"/>
      <c r="S384" s="68"/>
      <c r="T384" s="68">
        <f t="shared" si="23"/>
        <v>37</v>
      </c>
      <c r="U384" s="68">
        <f t="shared" si="24"/>
        <v>37</v>
      </c>
      <c r="V384" s="68"/>
      <c r="W384" s="139"/>
    </row>
    <row r="385" spans="1:23" x14ac:dyDescent="0.25">
      <c r="A385" s="81" t="s">
        <v>560</v>
      </c>
      <c r="B385" s="81" t="s">
        <v>606</v>
      </c>
      <c r="C385" s="42">
        <v>1</v>
      </c>
      <c r="D385" s="81" t="s">
        <v>609</v>
      </c>
      <c r="E385" s="42">
        <v>19445</v>
      </c>
      <c r="F385" s="60" t="s">
        <v>243</v>
      </c>
      <c r="G385" s="42">
        <v>17</v>
      </c>
      <c r="H385" s="42">
        <v>12</v>
      </c>
      <c r="I385" s="42">
        <v>0</v>
      </c>
      <c r="J385" s="42">
        <v>5</v>
      </c>
      <c r="K385" s="121"/>
      <c r="L385" s="42">
        <v>3</v>
      </c>
      <c r="M385" s="42">
        <v>0</v>
      </c>
      <c r="N385" s="42">
        <v>0</v>
      </c>
      <c r="O385" s="68"/>
      <c r="P385" s="68"/>
      <c r="Q385" s="68"/>
      <c r="R385" s="68"/>
      <c r="S385" s="68"/>
      <c r="T385" s="68">
        <f t="shared" si="23"/>
        <v>37</v>
      </c>
      <c r="U385" s="68">
        <f t="shared" si="24"/>
        <v>37</v>
      </c>
      <c r="V385" s="68"/>
      <c r="W385" s="139"/>
    </row>
    <row r="386" spans="1:23" x14ac:dyDescent="0.25">
      <c r="A386" s="81" t="s">
        <v>560</v>
      </c>
      <c r="B386" s="81" t="s">
        <v>606</v>
      </c>
      <c r="C386" s="42">
        <v>1</v>
      </c>
      <c r="D386" s="81" t="s">
        <v>610</v>
      </c>
      <c r="E386" s="42">
        <v>19474</v>
      </c>
      <c r="F386" s="60" t="s">
        <v>167</v>
      </c>
      <c r="G386" s="42">
        <v>10</v>
      </c>
      <c r="H386" s="42">
        <v>10</v>
      </c>
      <c r="I386" s="42">
        <v>1</v>
      </c>
      <c r="J386" s="42">
        <v>3</v>
      </c>
      <c r="K386" s="121"/>
      <c r="L386" s="42">
        <v>4</v>
      </c>
      <c r="M386" s="42">
        <v>0</v>
      </c>
      <c r="N386" s="42">
        <v>0</v>
      </c>
      <c r="O386" s="68"/>
      <c r="P386" s="68"/>
      <c r="Q386" s="68"/>
      <c r="R386" s="68"/>
      <c r="S386" s="68"/>
      <c r="T386" s="68">
        <f t="shared" si="23"/>
        <v>28</v>
      </c>
      <c r="U386" s="68">
        <f t="shared" si="24"/>
        <v>28</v>
      </c>
      <c r="V386" s="68"/>
      <c r="W386" s="139"/>
    </row>
    <row r="387" spans="1:23" x14ac:dyDescent="0.25">
      <c r="A387" s="81" t="s">
        <v>560</v>
      </c>
      <c r="B387" s="81" t="s">
        <v>606</v>
      </c>
      <c r="C387" s="42">
        <v>1</v>
      </c>
      <c r="D387" s="81" t="s">
        <v>611</v>
      </c>
      <c r="E387" s="42">
        <v>19439</v>
      </c>
      <c r="F387" s="60" t="s">
        <v>167</v>
      </c>
      <c r="G387" s="42">
        <v>8</v>
      </c>
      <c r="H387" s="42">
        <v>8</v>
      </c>
      <c r="I387" s="42">
        <v>0</v>
      </c>
      <c r="J387" s="42">
        <v>0</v>
      </c>
      <c r="K387" s="121">
        <v>3</v>
      </c>
      <c r="L387" s="42">
        <v>3</v>
      </c>
      <c r="M387" s="42">
        <v>0</v>
      </c>
      <c r="N387" s="42">
        <v>0</v>
      </c>
      <c r="O387" s="68"/>
      <c r="P387" s="68"/>
      <c r="Q387" s="68"/>
      <c r="R387" s="68"/>
      <c r="S387" s="68"/>
      <c r="T387" s="68">
        <f t="shared" si="23"/>
        <v>22</v>
      </c>
      <c r="U387" s="68">
        <f t="shared" si="24"/>
        <v>19</v>
      </c>
      <c r="V387" s="68"/>
      <c r="W387" s="139"/>
    </row>
    <row r="388" spans="1:23" x14ac:dyDescent="0.25">
      <c r="A388" s="81" t="s">
        <v>560</v>
      </c>
      <c r="B388" s="81" t="s">
        <v>606</v>
      </c>
      <c r="C388" s="42">
        <v>1</v>
      </c>
      <c r="D388" s="81" t="s">
        <v>468</v>
      </c>
      <c r="E388" s="42">
        <v>19460</v>
      </c>
      <c r="F388" s="60" t="s">
        <v>167</v>
      </c>
      <c r="G388" s="42">
        <v>8</v>
      </c>
      <c r="H388" s="42">
        <v>8</v>
      </c>
      <c r="I388" s="42">
        <v>0</v>
      </c>
      <c r="J388" s="42">
        <v>0</v>
      </c>
      <c r="K388" s="121">
        <v>3</v>
      </c>
      <c r="L388" s="42"/>
      <c r="M388" s="42">
        <v>0</v>
      </c>
      <c r="N388" s="42">
        <v>0</v>
      </c>
      <c r="O388" s="68"/>
      <c r="P388" s="68"/>
      <c r="Q388" s="68"/>
      <c r="R388" s="68"/>
      <c r="S388" s="68"/>
      <c r="T388" s="68">
        <f t="shared" si="23"/>
        <v>19</v>
      </c>
      <c r="U388" s="68">
        <f t="shared" si="24"/>
        <v>16</v>
      </c>
      <c r="V388" s="68"/>
      <c r="W388" s="139"/>
    </row>
    <row r="389" spans="1:23" x14ac:dyDescent="0.25">
      <c r="A389" s="81" t="s">
        <v>560</v>
      </c>
      <c r="B389" s="81" t="s">
        <v>606</v>
      </c>
      <c r="C389" s="42">
        <v>1</v>
      </c>
      <c r="D389" s="81" t="s">
        <v>612</v>
      </c>
      <c r="E389" s="42">
        <v>19449</v>
      </c>
      <c r="F389" s="60" t="s">
        <v>167</v>
      </c>
      <c r="G389" s="42">
        <v>10</v>
      </c>
      <c r="H389" s="42">
        <v>10</v>
      </c>
      <c r="I389" s="42">
        <v>0</v>
      </c>
      <c r="J389" s="42">
        <v>0</v>
      </c>
      <c r="K389" s="121">
        <v>6</v>
      </c>
      <c r="L389" s="42"/>
      <c r="M389" s="42">
        <v>0</v>
      </c>
      <c r="N389" s="42">
        <v>0</v>
      </c>
      <c r="O389" s="68"/>
      <c r="P389" s="68"/>
      <c r="Q389" s="68"/>
      <c r="R389" s="68"/>
      <c r="S389" s="68"/>
      <c r="T389" s="68">
        <f t="shared" si="23"/>
        <v>26</v>
      </c>
      <c r="U389" s="68">
        <f t="shared" si="24"/>
        <v>20</v>
      </c>
      <c r="V389" s="68"/>
      <c r="W389" s="139"/>
    </row>
    <row r="390" spans="1:23" x14ac:dyDescent="0.25">
      <c r="A390" s="81" t="s">
        <v>560</v>
      </c>
      <c r="B390" s="81" t="s">
        <v>606</v>
      </c>
      <c r="C390" s="42">
        <v>1</v>
      </c>
      <c r="D390" s="81" t="s">
        <v>613</v>
      </c>
      <c r="E390" s="42">
        <v>19452</v>
      </c>
      <c r="F390" s="60" t="s">
        <v>167</v>
      </c>
      <c r="G390" s="42">
        <v>6</v>
      </c>
      <c r="H390" s="42">
        <v>6</v>
      </c>
      <c r="I390" s="42">
        <v>0</v>
      </c>
      <c r="J390" s="42">
        <v>4</v>
      </c>
      <c r="K390" s="121"/>
      <c r="L390" s="42">
        <v>3</v>
      </c>
      <c r="M390" s="42">
        <v>0</v>
      </c>
      <c r="N390" s="42">
        <v>0</v>
      </c>
      <c r="O390" s="68"/>
      <c r="P390" s="68"/>
      <c r="Q390" s="68"/>
      <c r="R390" s="68"/>
      <c r="S390" s="68"/>
      <c r="T390" s="68">
        <f t="shared" si="23"/>
        <v>19</v>
      </c>
      <c r="U390" s="68">
        <f t="shared" si="24"/>
        <v>19</v>
      </c>
      <c r="V390" s="68"/>
      <c r="W390" s="139"/>
    </row>
    <row r="391" spans="1:23" x14ac:dyDescent="0.25">
      <c r="A391" s="81" t="s">
        <v>560</v>
      </c>
      <c r="B391" s="81" t="s">
        <v>606</v>
      </c>
      <c r="C391" s="42">
        <v>1</v>
      </c>
      <c r="D391" s="81" t="s">
        <v>614</v>
      </c>
      <c r="E391" s="42">
        <v>19479</v>
      </c>
      <c r="F391" s="60" t="s">
        <v>182</v>
      </c>
      <c r="G391" s="42">
        <v>9</v>
      </c>
      <c r="H391" s="42">
        <v>9</v>
      </c>
      <c r="I391" s="42">
        <v>0</v>
      </c>
      <c r="J391" s="42">
        <v>0</v>
      </c>
      <c r="K391" s="121">
        <v>3</v>
      </c>
      <c r="L391" s="42"/>
      <c r="M391" s="42">
        <v>0</v>
      </c>
      <c r="N391" s="42">
        <v>0</v>
      </c>
      <c r="O391" s="68"/>
      <c r="P391" s="68"/>
      <c r="Q391" s="68"/>
      <c r="R391" s="68"/>
      <c r="S391" s="68"/>
      <c r="T391" s="68">
        <f t="shared" si="23"/>
        <v>21</v>
      </c>
      <c r="U391" s="68">
        <f t="shared" si="24"/>
        <v>18</v>
      </c>
      <c r="V391" s="68"/>
      <c r="W391" s="139"/>
    </row>
    <row r="392" spans="1:23" x14ac:dyDescent="0.25">
      <c r="A392" s="81" t="s">
        <v>560</v>
      </c>
      <c r="B392" s="81" t="s">
        <v>606</v>
      </c>
      <c r="C392" s="42">
        <v>1</v>
      </c>
      <c r="D392" s="81" t="s">
        <v>615</v>
      </c>
      <c r="E392" s="42">
        <v>19465</v>
      </c>
      <c r="F392" s="60" t="s">
        <v>182</v>
      </c>
      <c r="G392" s="42">
        <v>5</v>
      </c>
      <c r="H392" s="42">
        <v>5</v>
      </c>
      <c r="I392" s="42">
        <v>0</v>
      </c>
      <c r="J392" s="42">
        <v>5</v>
      </c>
      <c r="K392" s="121"/>
      <c r="L392" s="42">
        <v>5</v>
      </c>
      <c r="M392" s="42">
        <v>0</v>
      </c>
      <c r="N392" s="42">
        <v>0</v>
      </c>
      <c r="O392" s="68"/>
      <c r="P392" s="68"/>
      <c r="Q392" s="68"/>
      <c r="R392" s="68"/>
      <c r="S392" s="68"/>
      <c r="T392" s="68">
        <f t="shared" si="23"/>
        <v>20</v>
      </c>
      <c r="U392" s="68">
        <f t="shared" si="24"/>
        <v>20</v>
      </c>
      <c r="V392" s="68"/>
      <c r="W392" s="139"/>
    </row>
    <row r="393" spans="1:23" x14ac:dyDescent="0.25">
      <c r="A393" s="81" t="s">
        <v>560</v>
      </c>
      <c r="B393" s="81" t="s">
        <v>616</v>
      </c>
      <c r="C393" s="42">
        <v>1</v>
      </c>
      <c r="D393" s="81" t="s">
        <v>617</v>
      </c>
      <c r="E393" s="42">
        <v>19450</v>
      </c>
      <c r="F393" s="60" t="s">
        <v>182</v>
      </c>
      <c r="G393" s="42">
        <v>4</v>
      </c>
      <c r="H393" s="42">
        <v>4</v>
      </c>
      <c r="I393" s="42">
        <v>0</v>
      </c>
      <c r="J393" s="42">
        <v>4</v>
      </c>
      <c r="K393" s="121">
        <v>3</v>
      </c>
      <c r="L393" s="42">
        <v>3</v>
      </c>
      <c r="M393" s="42">
        <v>0</v>
      </c>
      <c r="N393" s="42">
        <v>0</v>
      </c>
      <c r="O393" s="68"/>
      <c r="P393" s="68"/>
      <c r="Q393" s="68"/>
      <c r="R393" s="68"/>
      <c r="S393" s="68"/>
      <c r="T393" s="68">
        <f t="shared" si="23"/>
        <v>18</v>
      </c>
      <c r="U393" s="68">
        <f t="shared" si="24"/>
        <v>15</v>
      </c>
      <c r="V393" s="68"/>
      <c r="W393" s="139"/>
    </row>
    <row r="394" spans="1:23" x14ac:dyDescent="0.25">
      <c r="A394" s="81" t="s">
        <v>560</v>
      </c>
      <c r="B394" s="81" t="s">
        <v>616</v>
      </c>
      <c r="C394" s="42">
        <v>1</v>
      </c>
      <c r="D394" s="81" t="s">
        <v>618</v>
      </c>
      <c r="E394" s="42">
        <v>19714</v>
      </c>
      <c r="F394" s="60" t="s">
        <v>167</v>
      </c>
      <c r="G394" s="42">
        <v>7</v>
      </c>
      <c r="H394" s="42">
        <v>11</v>
      </c>
      <c r="I394" s="42">
        <v>0</v>
      </c>
      <c r="J394" s="42">
        <v>0</v>
      </c>
      <c r="K394" s="121">
        <v>0</v>
      </c>
      <c r="L394" s="42">
        <v>6</v>
      </c>
      <c r="M394" s="42">
        <v>0</v>
      </c>
      <c r="N394" s="42">
        <v>0</v>
      </c>
      <c r="O394" s="68"/>
      <c r="P394" s="68"/>
      <c r="Q394" s="68"/>
      <c r="R394" s="68"/>
      <c r="S394" s="68"/>
      <c r="T394" s="68">
        <f t="shared" si="23"/>
        <v>24</v>
      </c>
      <c r="U394" s="68">
        <f t="shared" si="24"/>
        <v>24</v>
      </c>
      <c r="V394" s="68"/>
      <c r="W394" s="139"/>
    </row>
    <row r="395" spans="1:23" x14ac:dyDescent="0.25">
      <c r="A395" s="81" t="s">
        <v>560</v>
      </c>
      <c r="B395" s="81" t="s">
        <v>616</v>
      </c>
      <c r="C395" s="42">
        <v>1</v>
      </c>
      <c r="D395" s="81" t="s">
        <v>619</v>
      </c>
      <c r="E395" s="42">
        <v>19874</v>
      </c>
      <c r="F395" s="60" t="s">
        <v>167</v>
      </c>
      <c r="G395" s="42">
        <v>7</v>
      </c>
      <c r="H395" s="42">
        <v>13</v>
      </c>
      <c r="I395" s="42">
        <v>0</v>
      </c>
      <c r="J395" s="42">
        <v>0</v>
      </c>
      <c r="K395" s="121">
        <v>6</v>
      </c>
      <c r="L395" s="42">
        <v>0</v>
      </c>
      <c r="M395" s="42">
        <v>0</v>
      </c>
      <c r="N395" s="42">
        <v>0</v>
      </c>
      <c r="O395" s="68"/>
      <c r="P395" s="68"/>
      <c r="Q395" s="68"/>
      <c r="R395" s="68"/>
      <c r="S395" s="68"/>
      <c r="T395" s="68">
        <f t="shared" si="23"/>
        <v>26</v>
      </c>
      <c r="U395" s="68">
        <f t="shared" si="24"/>
        <v>20</v>
      </c>
      <c r="V395" s="68"/>
      <c r="W395" s="139"/>
    </row>
    <row r="396" spans="1:23" x14ac:dyDescent="0.25">
      <c r="A396" s="81" t="s">
        <v>560</v>
      </c>
      <c r="B396" s="81" t="s">
        <v>616</v>
      </c>
      <c r="C396" s="42">
        <v>1</v>
      </c>
      <c r="D396" s="81" t="s">
        <v>620</v>
      </c>
      <c r="E396" s="42">
        <v>30977</v>
      </c>
      <c r="F396" s="60" t="s">
        <v>167</v>
      </c>
      <c r="G396" s="42">
        <v>16</v>
      </c>
      <c r="H396" s="42">
        <v>22</v>
      </c>
      <c r="I396" s="42">
        <v>0</v>
      </c>
      <c r="J396" s="42">
        <v>0</v>
      </c>
      <c r="K396" s="121">
        <v>0</v>
      </c>
      <c r="L396" s="42">
        <v>4</v>
      </c>
      <c r="M396" s="42">
        <v>0</v>
      </c>
      <c r="N396" s="42">
        <v>0</v>
      </c>
      <c r="O396" s="68"/>
      <c r="P396" s="68"/>
      <c r="Q396" s="68"/>
      <c r="R396" s="68"/>
      <c r="S396" s="68"/>
      <c r="T396" s="68">
        <f t="shared" si="23"/>
        <v>42</v>
      </c>
      <c r="U396" s="68">
        <f t="shared" si="24"/>
        <v>42</v>
      </c>
      <c r="V396" s="68"/>
      <c r="W396" s="139"/>
    </row>
    <row r="397" spans="1:23" x14ac:dyDescent="0.25">
      <c r="A397" s="81" t="s">
        <v>560</v>
      </c>
      <c r="B397" s="81" t="s">
        <v>616</v>
      </c>
      <c r="C397" s="42">
        <v>1</v>
      </c>
      <c r="D397" s="81" t="s">
        <v>621</v>
      </c>
      <c r="E397" s="42">
        <v>19726</v>
      </c>
      <c r="F397" s="60" t="s">
        <v>167</v>
      </c>
      <c r="G397" s="42">
        <v>9</v>
      </c>
      <c r="H397" s="42">
        <v>20</v>
      </c>
      <c r="I397" s="42">
        <v>0</v>
      </c>
      <c r="J397" s="42">
        <v>0</v>
      </c>
      <c r="K397" s="121">
        <v>3</v>
      </c>
      <c r="L397" s="42">
        <v>0</v>
      </c>
      <c r="M397" s="42">
        <v>0</v>
      </c>
      <c r="N397" s="42">
        <v>0</v>
      </c>
      <c r="O397" s="68"/>
      <c r="P397" s="68"/>
      <c r="Q397" s="68"/>
      <c r="R397" s="68"/>
      <c r="S397" s="68"/>
      <c r="T397" s="68">
        <f t="shared" si="23"/>
        <v>32</v>
      </c>
      <c r="U397" s="68">
        <f t="shared" si="24"/>
        <v>29</v>
      </c>
      <c r="V397" s="68"/>
      <c r="W397" s="139"/>
    </row>
    <row r="398" spans="1:23" x14ac:dyDescent="0.25">
      <c r="A398" s="81" t="s">
        <v>560</v>
      </c>
      <c r="B398" s="81" t="s">
        <v>616</v>
      </c>
      <c r="C398" s="42">
        <v>1</v>
      </c>
      <c r="D398" s="81" t="s">
        <v>622</v>
      </c>
      <c r="E398" s="42">
        <v>19808</v>
      </c>
      <c r="F398" s="60" t="s">
        <v>167</v>
      </c>
      <c r="G398" s="42">
        <v>8</v>
      </c>
      <c r="H398" s="42">
        <v>29</v>
      </c>
      <c r="I398" s="42">
        <v>0</v>
      </c>
      <c r="J398" s="42">
        <v>0</v>
      </c>
      <c r="K398" s="121">
        <v>0</v>
      </c>
      <c r="L398" s="42">
        <v>0</v>
      </c>
      <c r="M398" s="42">
        <v>0</v>
      </c>
      <c r="N398" s="42">
        <v>0</v>
      </c>
      <c r="O398" s="68"/>
      <c r="P398" s="68"/>
      <c r="Q398" s="68"/>
      <c r="R398" s="68"/>
      <c r="S398" s="68"/>
      <c r="T398" s="68">
        <f t="shared" si="23"/>
        <v>37</v>
      </c>
      <c r="U398" s="68">
        <f t="shared" si="24"/>
        <v>37</v>
      </c>
      <c r="V398" s="68"/>
      <c r="W398" s="139"/>
    </row>
    <row r="399" spans="1:23" x14ac:dyDescent="0.25">
      <c r="A399" s="81" t="s">
        <v>560</v>
      </c>
      <c r="B399" s="81" t="s">
        <v>616</v>
      </c>
      <c r="C399" s="42">
        <v>1</v>
      </c>
      <c r="D399" s="81" t="s">
        <v>623</v>
      </c>
      <c r="E399" s="42">
        <v>19686</v>
      </c>
      <c r="F399" s="60" t="s">
        <v>167</v>
      </c>
      <c r="G399" s="42">
        <v>5</v>
      </c>
      <c r="H399" s="42">
        <v>12</v>
      </c>
      <c r="I399" s="42">
        <v>0</v>
      </c>
      <c r="J399" s="42">
        <v>0</v>
      </c>
      <c r="K399" s="121">
        <v>3</v>
      </c>
      <c r="L399" s="42">
        <v>0</v>
      </c>
      <c r="M399" s="42">
        <v>0</v>
      </c>
      <c r="N399" s="42">
        <v>0</v>
      </c>
      <c r="O399" s="68"/>
      <c r="P399" s="68"/>
      <c r="Q399" s="68"/>
      <c r="R399" s="68"/>
      <c r="S399" s="68"/>
      <c r="T399" s="68">
        <f t="shared" si="23"/>
        <v>20</v>
      </c>
      <c r="U399" s="68">
        <f t="shared" si="24"/>
        <v>17</v>
      </c>
      <c r="V399" s="68"/>
      <c r="W399" s="139"/>
    </row>
    <row r="400" spans="1:23" x14ac:dyDescent="0.25">
      <c r="A400" s="81" t="s">
        <v>560</v>
      </c>
      <c r="B400" s="81" t="s">
        <v>616</v>
      </c>
      <c r="C400" s="42">
        <v>1</v>
      </c>
      <c r="D400" s="81" t="s">
        <v>624</v>
      </c>
      <c r="E400" s="42">
        <v>2520</v>
      </c>
      <c r="F400" s="60" t="s">
        <v>167</v>
      </c>
      <c r="G400" s="42">
        <v>9</v>
      </c>
      <c r="H400" s="42">
        <v>16</v>
      </c>
      <c r="I400" s="42">
        <v>0</v>
      </c>
      <c r="J400" s="42">
        <v>0</v>
      </c>
      <c r="K400" s="121">
        <v>0</v>
      </c>
      <c r="L400" s="42">
        <v>7</v>
      </c>
      <c r="M400" s="42">
        <v>0</v>
      </c>
      <c r="N400" s="42">
        <v>0</v>
      </c>
      <c r="O400" s="68"/>
      <c r="P400" s="68"/>
      <c r="Q400" s="68"/>
      <c r="R400" s="68"/>
      <c r="S400" s="68"/>
      <c r="T400" s="68">
        <f t="shared" si="23"/>
        <v>32</v>
      </c>
      <c r="U400" s="68">
        <f t="shared" si="24"/>
        <v>32</v>
      </c>
      <c r="V400" s="68"/>
      <c r="W400" s="139"/>
    </row>
    <row r="401" spans="1:23" x14ac:dyDescent="0.25">
      <c r="A401" s="81" t="s">
        <v>560</v>
      </c>
      <c r="B401" s="81" t="s">
        <v>616</v>
      </c>
      <c r="C401" s="42">
        <v>1</v>
      </c>
      <c r="D401" s="81" t="s">
        <v>625</v>
      </c>
      <c r="E401" s="42">
        <v>19806</v>
      </c>
      <c r="F401" s="60" t="s">
        <v>29</v>
      </c>
      <c r="G401" s="42">
        <v>8</v>
      </c>
      <c r="H401" s="42">
        <v>13</v>
      </c>
      <c r="I401" s="42">
        <v>0</v>
      </c>
      <c r="J401" s="42">
        <v>0</v>
      </c>
      <c r="K401" s="121">
        <v>3</v>
      </c>
      <c r="L401" s="42">
        <v>5</v>
      </c>
      <c r="M401" s="42">
        <v>0</v>
      </c>
      <c r="N401" s="42">
        <v>0</v>
      </c>
      <c r="O401" s="68"/>
      <c r="P401" s="68"/>
      <c r="Q401" s="68"/>
      <c r="R401" s="68"/>
      <c r="S401" s="68"/>
      <c r="T401" s="68">
        <f t="shared" si="23"/>
        <v>29</v>
      </c>
      <c r="U401" s="68">
        <f t="shared" si="24"/>
        <v>26</v>
      </c>
      <c r="V401" s="68"/>
      <c r="W401" s="139"/>
    </row>
    <row r="402" spans="1:23" x14ac:dyDescent="0.25">
      <c r="A402" s="81" t="s">
        <v>560</v>
      </c>
      <c r="B402" s="81" t="s">
        <v>616</v>
      </c>
      <c r="C402" s="42">
        <v>1</v>
      </c>
      <c r="D402" s="81" t="s">
        <v>626</v>
      </c>
      <c r="E402" s="42">
        <v>19853</v>
      </c>
      <c r="F402" s="60" t="s">
        <v>167</v>
      </c>
      <c r="G402" s="42">
        <v>7</v>
      </c>
      <c r="H402" s="42">
        <v>10</v>
      </c>
      <c r="I402" s="42">
        <v>0</v>
      </c>
      <c r="J402" s="42">
        <v>0</v>
      </c>
      <c r="K402" s="121">
        <v>0</v>
      </c>
      <c r="L402" s="42">
        <v>0</v>
      </c>
      <c r="M402" s="42">
        <v>0</v>
      </c>
      <c r="N402" s="42">
        <v>0</v>
      </c>
      <c r="O402" s="68"/>
      <c r="P402" s="68"/>
      <c r="Q402" s="68"/>
      <c r="R402" s="68"/>
      <c r="S402" s="68"/>
      <c r="T402" s="68">
        <f t="shared" si="23"/>
        <v>17</v>
      </c>
      <c r="U402" s="68">
        <f t="shared" si="24"/>
        <v>17</v>
      </c>
      <c r="V402" s="68"/>
      <c r="W402" s="139"/>
    </row>
    <row r="403" spans="1:23" x14ac:dyDescent="0.25">
      <c r="A403" s="81" t="s">
        <v>560</v>
      </c>
      <c r="B403" s="81" t="s">
        <v>616</v>
      </c>
      <c r="C403" s="42">
        <v>1</v>
      </c>
      <c r="D403" s="81" t="s">
        <v>627</v>
      </c>
      <c r="E403" s="42">
        <v>19748</v>
      </c>
      <c r="F403" s="60" t="s">
        <v>167</v>
      </c>
      <c r="G403" s="42">
        <v>6</v>
      </c>
      <c r="H403" s="42">
        <v>29</v>
      </c>
      <c r="I403" s="42">
        <v>0</v>
      </c>
      <c r="J403" s="42">
        <v>0</v>
      </c>
      <c r="K403" s="121">
        <v>0</v>
      </c>
      <c r="L403" s="42">
        <v>0</v>
      </c>
      <c r="M403" s="42">
        <v>0</v>
      </c>
      <c r="N403" s="42">
        <v>0</v>
      </c>
      <c r="O403" s="68"/>
      <c r="P403" s="68"/>
      <c r="Q403" s="68"/>
      <c r="R403" s="68"/>
      <c r="S403" s="68"/>
      <c r="T403" s="68">
        <f t="shared" si="23"/>
        <v>35</v>
      </c>
      <c r="U403" s="68">
        <f t="shared" si="24"/>
        <v>35</v>
      </c>
      <c r="V403" s="68"/>
      <c r="W403" s="139"/>
    </row>
    <row r="404" spans="1:23" x14ac:dyDescent="0.25">
      <c r="A404" s="81" t="s">
        <v>560</v>
      </c>
      <c r="B404" s="81" t="s">
        <v>616</v>
      </c>
      <c r="C404" s="42">
        <v>1</v>
      </c>
      <c r="D404" s="81" t="s">
        <v>628</v>
      </c>
      <c r="E404" s="42">
        <v>16981</v>
      </c>
      <c r="F404" s="60" t="s">
        <v>167</v>
      </c>
      <c r="G404" s="42">
        <v>4</v>
      </c>
      <c r="H404" s="42">
        <v>19</v>
      </c>
      <c r="I404" s="42">
        <v>0</v>
      </c>
      <c r="J404" s="42">
        <v>8</v>
      </c>
      <c r="K404" s="121">
        <v>0</v>
      </c>
      <c r="L404" s="42">
        <v>6</v>
      </c>
      <c r="M404" s="42">
        <v>0</v>
      </c>
      <c r="N404" s="42">
        <v>0</v>
      </c>
      <c r="O404" s="68"/>
      <c r="P404" s="68"/>
      <c r="Q404" s="68"/>
      <c r="R404" s="68"/>
      <c r="S404" s="68"/>
      <c r="T404" s="68">
        <f t="shared" si="23"/>
        <v>37</v>
      </c>
      <c r="U404" s="68">
        <f t="shared" si="24"/>
        <v>37</v>
      </c>
      <c r="V404" s="68"/>
      <c r="W404" s="139"/>
    </row>
    <row r="405" spans="1:23" x14ac:dyDescent="0.25">
      <c r="A405" s="81" t="s">
        <v>560</v>
      </c>
      <c r="B405" s="81" t="s">
        <v>616</v>
      </c>
      <c r="C405" s="42">
        <v>1</v>
      </c>
      <c r="D405" s="81" t="s">
        <v>629</v>
      </c>
      <c r="E405" s="42">
        <v>19681</v>
      </c>
      <c r="F405" s="60" t="s">
        <v>167</v>
      </c>
      <c r="G405" s="42">
        <v>0</v>
      </c>
      <c r="H405" s="42">
        <v>0</v>
      </c>
      <c r="I405" s="42">
        <v>0</v>
      </c>
      <c r="J405" s="42">
        <v>16</v>
      </c>
      <c r="K405" s="121">
        <v>0</v>
      </c>
      <c r="L405" s="42">
        <v>5</v>
      </c>
      <c r="M405" s="42">
        <v>0</v>
      </c>
      <c r="N405" s="42">
        <v>0</v>
      </c>
      <c r="O405" s="68"/>
      <c r="P405" s="68"/>
      <c r="Q405" s="68"/>
      <c r="R405" s="68"/>
      <c r="S405" s="68"/>
      <c r="T405" s="68">
        <f t="shared" si="23"/>
        <v>21</v>
      </c>
      <c r="U405" s="68">
        <f t="shared" si="24"/>
        <v>21</v>
      </c>
      <c r="V405" s="68"/>
      <c r="W405" s="139"/>
    </row>
    <row r="406" spans="1:23" x14ac:dyDescent="0.25">
      <c r="A406" s="81" t="s">
        <v>560</v>
      </c>
      <c r="B406" s="81" t="s">
        <v>630</v>
      </c>
      <c r="C406" s="42">
        <v>1</v>
      </c>
      <c r="D406" s="81" t="s">
        <v>631</v>
      </c>
      <c r="E406" s="42">
        <v>25218</v>
      </c>
      <c r="F406" s="60" t="s">
        <v>167</v>
      </c>
      <c r="G406" s="42">
        <v>9</v>
      </c>
      <c r="H406" s="42">
        <v>13</v>
      </c>
      <c r="I406" s="42">
        <v>0</v>
      </c>
      <c r="J406" s="42">
        <v>0</v>
      </c>
      <c r="K406" s="121">
        <v>0</v>
      </c>
      <c r="L406" s="42">
        <v>0</v>
      </c>
      <c r="M406" s="42">
        <v>0</v>
      </c>
      <c r="N406" s="42">
        <v>0</v>
      </c>
      <c r="O406" s="68"/>
      <c r="P406" s="68"/>
      <c r="Q406" s="68"/>
      <c r="R406" s="68"/>
      <c r="S406" s="68"/>
      <c r="T406" s="68">
        <f t="shared" si="23"/>
        <v>22</v>
      </c>
      <c r="U406" s="68">
        <f t="shared" si="24"/>
        <v>22</v>
      </c>
      <c r="V406" s="68"/>
      <c r="W406" s="139"/>
    </row>
    <row r="407" spans="1:23" x14ac:dyDescent="0.25">
      <c r="A407" s="81" t="s">
        <v>560</v>
      </c>
      <c r="B407" s="81" t="s">
        <v>630</v>
      </c>
      <c r="C407" s="42">
        <v>1</v>
      </c>
      <c r="D407" s="81" t="s">
        <v>632</v>
      </c>
      <c r="E407" s="42">
        <v>20338</v>
      </c>
      <c r="F407" s="60" t="s">
        <v>633</v>
      </c>
      <c r="G407" s="42">
        <v>0</v>
      </c>
      <c r="H407" s="42">
        <v>432</v>
      </c>
      <c r="I407" s="42">
        <v>2</v>
      </c>
      <c r="J407" s="42">
        <v>33</v>
      </c>
      <c r="K407" s="121">
        <v>21</v>
      </c>
      <c r="L407" s="42">
        <v>92</v>
      </c>
      <c r="M407" s="42">
        <v>0</v>
      </c>
      <c r="N407" s="42">
        <v>0</v>
      </c>
      <c r="O407" s="68"/>
      <c r="P407" s="68"/>
      <c r="Q407" s="68"/>
      <c r="R407" s="68"/>
      <c r="S407" s="68"/>
      <c r="T407" s="68">
        <f t="shared" si="23"/>
        <v>580</v>
      </c>
      <c r="U407" s="68">
        <f t="shared" si="24"/>
        <v>559</v>
      </c>
      <c r="V407" s="68"/>
      <c r="W407" s="139"/>
    </row>
    <row r="408" spans="1:23" x14ac:dyDescent="0.25">
      <c r="A408" s="81" t="s">
        <v>560</v>
      </c>
      <c r="B408" s="81" t="s">
        <v>630</v>
      </c>
      <c r="C408" s="42">
        <v>1</v>
      </c>
      <c r="D408" s="81" t="s">
        <v>634</v>
      </c>
      <c r="E408" s="42">
        <v>20359</v>
      </c>
      <c r="F408" s="60" t="s">
        <v>174</v>
      </c>
      <c r="G408" s="42">
        <v>96</v>
      </c>
      <c r="H408" s="42">
        <v>0</v>
      </c>
      <c r="I408" s="42">
        <v>0</v>
      </c>
      <c r="J408" s="42">
        <v>0</v>
      </c>
      <c r="K408" s="121">
        <v>0</v>
      </c>
      <c r="L408" s="42">
        <v>0</v>
      </c>
      <c r="M408" s="42">
        <v>0</v>
      </c>
      <c r="N408" s="42">
        <v>0</v>
      </c>
      <c r="O408" s="68"/>
      <c r="P408" s="68"/>
      <c r="Q408" s="68"/>
      <c r="R408" s="68"/>
      <c r="S408" s="68"/>
      <c r="T408" s="68">
        <f t="shared" si="23"/>
        <v>96</v>
      </c>
      <c r="U408" s="68">
        <f t="shared" si="24"/>
        <v>96</v>
      </c>
      <c r="V408" s="68"/>
      <c r="W408" s="139"/>
    </row>
    <row r="409" spans="1:23" x14ac:dyDescent="0.25">
      <c r="A409" s="81" t="s">
        <v>560</v>
      </c>
      <c r="B409" s="81" t="s">
        <v>635</v>
      </c>
      <c r="C409" s="42">
        <v>1</v>
      </c>
      <c r="D409" s="81" t="s">
        <v>636</v>
      </c>
      <c r="E409" s="42" t="s">
        <v>571</v>
      </c>
      <c r="F409" s="60" t="s">
        <v>179</v>
      </c>
      <c r="G409" s="42">
        <v>0</v>
      </c>
      <c r="H409" s="42">
        <v>77</v>
      </c>
      <c r="I409" s="42">
        <v>0</v>
      </c>
      <c r="J409" s="42">
        <v>0</v>
      </c>
      <c r="K409" s="121">
        <v>0</v>
      </c>
      <c r="L409" s="42">
        <v>0</v>
      </c>
      <c r="M409" s="42">
        <v>0</v>
      </c>
      <c r="N409" s="42">
        <v>0</v>
      </c>
      <c r="O409" s="68"/>
      <c r="P409" s="68"/>
      <c r="Q409" s="68"/>
      <c r="R409" s="68"/>
      <c r="S409" s="68"/>
      <c r="T409" s="68">
        <f t="shared" si="23"/>
        <v>77</v>
      </c>
      <c r="U409" s="68">
        <f t="shared" si="24"/>
        <v>77</v>
      </c>
      <c r="V409" s="139"/>
      <c r="W409" s="139"/>
    </row>
    <row r="410" spans="1:23" x14ac:dyDescent="0.25">
      <c r="A410" s="81" t="s">
        <v>560</v>
      </c>
      <c r="B410" s="81" t="s">
        <v>635</v>
      </c>
      <c r="C410" s="42">
        <v>1</v>
      </c>
      <c r="D410" s="81" t="s">
        <v>637</v>
      </c>
      <c r="E410" s="42">
        <v>20683</v>
      </c>
      <c r="F410" s="60" t="s">
        <v>174</v>
      </c>
      <c r="G410" s="42">
        <v>11</v>
      </c>
      <c r="H410" s="42">
        <v>18</v>
      </c>
      <c r="I410" s="42">
        <v>0</v>
      </c>
      <c r="J410" s="42"/>
      <c r="K410" s="121">
        <v>15</v>
      </c>
      <c r="L410" s="42"/>
      <c r="M410" s="42">
        <v>0</v>
      </c>
      <c r="N410" s="42">
        <v>0</v>
      </c>
      <c r="O410" s="68"/>
      <c r="P410" s="68"/>
      <c r="Q410" s="68"/>
      <c r="R410" s="68"/>
      <c r="S410" s="68"/>
      <c r="T410" s="68">
        <f t="shared" si="23"/>
        <v>44</v>
      </c>
      <c r="U410" s="68">
        <f t="shared" si="24"/>
        <v>29</v>
      </c>
      <c r="V410" s="68"/>
      <c r="W410" s="139"/>
    </row>
    <row r="411" spans="1:23" x14ac:dyDescent="0.25">
      <c r="A411" s="81" t="s">
        <v>560</v>
      </c>
      <c r="B411" s="81" t="s">
        <v>635</v>
      </c>
      <c r="C411" s="42">
        <v>1</v>
      </c>
      <c r="D411" s="81" t="s">
        <v>638</v>
      </c>
      <c r="E411" s="42">
        <v>20754</v>
      </c>
      <c r="F411" s="60" t="s">
        <v>639</v>
      </c>
      <c r="G411" s="42">
        <v>8</v>
      </c>
      <c r="H411" s="42">
        <v>8</v>
      </c>
      <c r="I411" s="42">
        <v>0</v>
      </c>
      <c r="J411" s="42"/>
      <c r="K411" s="121">
        <v>0</v>
      </c>
      <c r="L411" s="42"/>
      <c r="M411" s="42">
        <v>0</v>
      </c>
      <c r="N411" s="42">
        <v>0</v>
      </c>
      <c r="O411" s="68"/>
      <c r="P411" s="68"/>
      <c r="Q411" s="68"/>
      <c r="R411" s="68"/>
      <c r="S411" s="68"/>
      <c r="T411" s="68">
        <f t="shared" ref="T411:T447" si="25">SUM(G411:S411)</f>
        <v>16</v>
      </c>
      <c r="U411" s="68">
        <f t="shared" ref="U411:U447" si="26">T411-K411</f>
        <v>16</v>
      </c>
      <c r="V411" s="68"/>
      <c r="W411" s="139"/>
    </row>
    <row r="412" spans="1:23" x14ac:dyDescent="0.25">
      <c r="A412" s="81" t="s">
        <v>560</v>
      </c>
      <c r="B412" s="81" t="s">
        <v>635</v>
      </c>
      <c r="C412" s="42">
        <v>1</v>
      </c>
      <c r="D412" s="81" t="s">
        <v>640</v>
      </c>
      <c r="E412" s="42">
        <v>25571</v>
      </c>
      <c r="F412" s="60" t="s">
        <v>174</v>
      </c>
      <c r="G412" s="42">
        <v>3</v>
      </c>
      <c r="H412" s="42">
        <v>8</v>
      </c>
      <c r="I412" s="42">
        <v>0</v>
      </c>
      <c r="J412" s="42"/>
      <c r="K412" s="121">
        <v>0</v>
      </c>
      <c r="L412" s="42"/>
      <c r="M412" s="42">
        <v>0</v>
      </c>
      <c r="N412" s="42">
        <v>0</v>
      </c>
      <c r="O412" s="68"/>
      <c r="P412" s="68"/>
      <c r="Q412" s="68"/>
      <c r="R412" s="68"/>
      <c r="S412" s="68"/>
      <c r="T412" s="68">
        <f t="shared" si="25"/>
        <v>11</v>
      </c>
      <c r="U412" s="68">
        <f t="shared" si="26"/>
        <v>11</v>
      </c>
      <c r="V412" s="68"/>
      <c r="W412" s="139"/>
    </row>
    <row r="413" spans="1:23" x14ac:dyDescent="0.25">
      <c r="A413" s="81" t="s">
        <v>560</v>
      </c>
      <c r="B413" s="81" t="s">
        <v>635</v>
      </c>
      <c r="C413" s="42">
        <v>1</v>
      </c>
      <c r="D413" s="81" t="s">
        <v>641</v>
      </c>
      <c r="E413" s="42">
        <v>23166</v>
      </c>
      <c r="F413" s="60" t="s">
        <v>467</v>
      </c>
      <c r="G413" s="42">
        <v>7</v>
      </c>
      <c r="H413" s="42">
        <v>8</v>
      </c>
      <c r="I413" s="42">
        <v>0</v>
      </c>
      <c r="J413" s="42"/>
      <c r="K413" s="121">
        <v>0</v>
      </c>
      <c r="L413" s="42"/>
      <c r="M413" s="42">
        <v>0</v>
      </c>
      <c r="N413" s="42">
        <v>0</v>
      </c>
      <c r="O413" s="68"/>
      <c r="P413" s="68"/>
      <c r="Q413" s="68"/>
      <c r="R413" s="68"/>
      <c r="S413" s="68"/>
      <c r="T413" s="68">
        <f t="shared" si="25"/>
        <v>15</v>
      </c>
      <c r="U413" s="68">
        <f t="shared" si="26"/>
        <v>15</v>
      </c>
      <c r="V413" s="68"/>
      <c r="W413" s="139"/>
    </row>
    <row r="414" spans="1:23" x14ac:dyDescent="0.25">
      <c r="A414" s="81" t="s">
        <v>560</v>
      </c>
      <c r="B414" s="81" t="s">
        <v>635</v>
      </c>
      <c r="C414" s="42">
        <v>1</v>
      </c>
      <c r="D414" s="81" t="s">
        <v>642</v>
      </c>
      <c r="E414" s="42">
        <v>26322</v>
      </c>
      <c r="F414" s="60" t="s">
        <v>83</v>
      </c>
      <c r="G414" s="42">
        <v>7</v>
      </c>
      <c r="H414" s="42">
        <v>12</v>
      </c>
      <c r="I414" s="42">
        <v>0</v>
      </c>
      <c r="J414" s="42"/>
      <c r="K414" s="121">
        <v>0</v>
      </c>
      <c r="L414" s="42"/>
      <c r="M414" s="42">
        <v>0</v>
      </c>
      <c r="N414" s="42">
        <v>0</v>
      </c>
      <c r="O414" s="68"/>
      <c r="P414" s="68"/>
      <c r="Q414" s="68"/>
      <c r="R414" s="68"/>
      <c r="S414" s="68"/>
      <c r="T414" s="68">
        <f t="shared" si="25"/>
        <v>19</v>
      </c>
      <c r="U414" s="68">
        <f t="shared" si="26"/>
        <v>19</v>
      </c>
      <c r="V414" s="68"/>
      <c r="W414" s="139"/>
    </row>
    <row r="415" spans="1:23" x14ac:dyDescent="0.25">
      <c r="A415" s="81" t="s">
        <v>560</v>
      </c>
      <c r="B415" s="81" t="s">
        <v>635</v>
      </c>
      <c r="C415" s="42">
        <v>1</v>
      </c>
      <c r="D415" s="81" t="s">
        <v>632</v>
      </c>
      <c r="E415" s="42">
        <v>20714</v>
      </c>
      <c r="F415" s="60" t="s">
        <v>467</v>
      </c>
      <c r="G415" s="42">
        <v>6</v>
      </c>
      <c r="H415" s="42">
        <v>13</v>
      </c>
      <c r="I415" s="42">
        <v>0</v>
      </c>
      <c r="J415" s="42"/>
      <c r="K415" s="121">
        <v>0</v>
      </c>
      <c r="L415" s="42">
        <v>4</v>
      </c>
      <c r="M415" s="42">
        <v>0</v>
      </c>
      <c r="N415" s="42">
        <v>0</v>
      </c>
      <c r="O415" s="68"/>
      <c r="P415" s="68"/>
      <c r="Q415" s="68"/>
      <c r="R415" s="68"/>
      <c r="S415" s="68"/>
      <c r="T415" s="68">
        <f t="shared" si="25"/>
        <v>23</v>
      </c>
      <c r="U415" s="68">
        <f t="shared" si="26"/>
        <v>23</v>
      </c>
      <c r="V415" s="68"/>
      <c r="W415" s="139"/>
    </row>
    <row r="416" spans="1:23" x14ac:dyDescent="0.25">
      <c r="A416" s="81" t="s">
        <v>560</v>
      </c>
      <c r="B416" s="81" t="s">
        <v>635</v>
      </c>
      <c r="C416" s="42">
        <v>1</v>
      </c>
      <c r="D416" s="81" t="s">
        <v>102</v>
      </c>
      <c r="E416" s="42">
        <v>20725</v>
      </c>
      <c r="F416" s="60" t="s">
        <v>467</v>
      </c>
      <c r="G416" s="42">
        <v>9</v>
      </c>
      <c r="H416" s="42">
        <v>8</v>
      </c>
      <c r="I416" s="42">
        <v>0</v>
      </c>
      <c r="J416" s="42"/>
      <c r="K416" s="121">
        <v>0</v>
      </c>
      <c r="L416" s="42">
        <v>4</v>
      </c>
      <c r="M416" s="42">
        <v>0</v>
      </c>
      <c r="N416" s="42">
        <v>0</v>
      </c>
      <c r="O416" s="68"/>
      <c r="P416" s="68"/>
      <c r="Q416" s="68"/>
      <c r="R416" s="68"/>
      <c r="S416" s="68"/>
      <c r="T416" s="68">
        <f t="shared" si="25"/>
        <v>21</v>
      </c>
      <c r="U416" s="68">
        <f t="shared" si="26"/>
        <v>21</v>
      </c>
      <c r="V416" s="68"/>
      <c r="W416" s="139"/>
    </row>
    <row r="417" spans="1:23" x14ac:dyDescent="0.25">
      <c r="A417" s="81" t="s">
        <v>560</v>
      </c>
      <c r="B417" s="81" t="s">
        <v>635</v>
      </c>
      <c r="C417" s="42">
        <v>1</v>
      </c>
      <c r="D417" s="81" t="s">
        <v>643</v>
      </c>
      <c r="E417" s="42">
        <v>20707</v>
      </c>
      <c r="F417" s="60" t="s">
        <v>174</v>
      </c>
      <c r="G417" s="42">
        <v>7</v>
      </c>
      <c r="H417" s="42">
        <v>19</v>
      </c>
      <c r="I417" s="42">
        <v>0</v>
      </c>
      <c r="J417" s="42"/>
      <c r="K417" s="121">
        <v>0</v>
      </c>
      <c r="L417" s="42"/>
      <c r="M417" s="42">
        <v>0</v>
      </c>
      <c r="N417" s="42">
        <v>0</v>
      </c>
      <c r="O417" s="68"/>
      <c r="P417" s="68"/>
      <c r="Q417" s="68"/>
      <c r="R417" s="68"/>
      <c r="S417" s="68"/>
      <c r="T417" s="68">
        <f t="shared" si="25"/>
        <v>26</v>
      </c>
      <c r="U417" s="68">
        <f t="shared" si="26"/>
        <v>26</v>
      </c>
      <c r="V417" s="68"/>
      <c r="W417" s="139"/>
    </row>
    <row r="418" spans="1:23" x14ac:dyDescent="0.25">
      <c r="A418" s="81" t="s">
        <v>560</v>
      </c>
      <c r="B418" s="81" t="s">
        <v>635</v>
      </c>
      <c r="C418" s="42">
        <v>1</v>
      </c>
      <c r="D418" s="81" t="s">
        <v>585</v>
      </c>
      <c r="E418" s="42">
        <v>20691</v>
      </c>
      <c r="F418" s="60" t="s">
        <v>83</v>
      </c>
      <c r="G418" s="42">
        <v>5</v>
      </c>
      <c r="H418" s="42">
        <v>9</v>
      </c>
      <c r="I418" s="42">
        <v>0</v>
      </c>
      <c r="J418" s="42"/>
      <c r="K418" s="121">
        <v>0</v>
      </c>
      <c r="L418" s="42"/>
      <c r="M418" s="42">
        <v>0</v>
      </c>
      <c r="N418" s="42">
        <v>0</v>
      </c>
      <c r="O418" s="68"/>
      <c r="P418" s="68"/>
      <c r="Q418" s="68"/>
      <c r="R418" s="68"/>
      <c r="S418" s="68"/>
      <c r="T418" s="68">
        <f t="shared" si="25"/>
        <v>14</v>
      </c>
      <c r="U418" s="68">
        <f t="shared" si="26"/>
        <v>14</v>
      </c>
      <c r="V418" s="68"/>
      <c r="W418" s="139"/>
    </row>
    <row r="419" spans="1:23" x14ac:dyDescent="0.25">
      <c r="A419" s="81" t="s">
        <v>560</v>
      </c>
      <c r="B419" s="81" t="s">
        <v>635</v>
      </c>
      <c r="C419" s="42">
        <v>1</v>
      </c>
      <c r="D419" s="81" t="s">
        <v>644</v>
      </c>
      <c r="E419" s="42">
        <v>20723</v>
      </c>
      <c r="F419" s="60" t="s">
        <v>174</v>
      </c>
      <c r="G419" s="42">
        <v>12</v>
      </c>
      <c r="H419" s="42">
        <v>24</v>
      </c>
      <c r="I419" s="42">
        <v>0</v>
      </c>
      <c r="J419" s="42">
        <v>6</v>
      </c>
      <c r="K419" s="121">
        <v>0</v>
      </c>
      <c r="L419" s="42">
        <v>4</v>
      </c>
      <c r="M419" s="42">
        <v>0</v>
      </c>
      <c r="N419" s="42">
        <v>0</v>
      </c>
      <c r="O419" s="68"/>
      <c r="P419" s="68"/>
      <c r="Q419" s="68"/>
      <c r="R419" s="68"/>
      <c r="S419" s="68"/>
      <c r="T419" s="68">
        <f t="shared" si="25"/>
        <v>46</v>
      </c>
      <c r="U419" s="68">
        <f t="shared" si="26"/>
        <v>46</v>
      </c>
      <c r="V419" s="68"/>
      <c r="W419" s="139"/>
    </row>
    <row r="420" spans="1:23" x14ac:dyDescent="0.25">
      <c r="A420" s="81" t="s">
        <v>560</v>
      </c>
      <c r="B420" s="81" t="s">
        <v>635</v>
      </c>
      <c r="C420" s="42">
        <v>1</v>
      </c>
      <c r="D420" s="81" t="s">
        <v>645</v>
      </c>
      <c r="E420" s="42">
        <v>20780</v>
      </c>
      <c r="F420" s="60" t="s">
        <v>467</v>
      </c>
      <c r="G420" s="42"/>
      <c r="H420" s="42">
        <v>10</v>
      </c>
      <c r="I420" s="42">
        <v>0</v>
      </c>
      <c r="J420" s="42"/>
      <c r="K420" s="121">
        <v>0</v>
      </c>
      <c r="L420" s="42"/>
      <c r="M420" s="42">
        <v>0</v>
      </c>
      <c r="N420" s="42">
        <v>0</v>
      </c>
      <c r="O420" s="68"/>
      <c r="P420" s="68"/>
      <c r="Q420" s="68"/>
      <c r="R420" s="68"/>
      <c r="S420" s="68"/>
      <c r="T420" s="68">
        <f t="shared" si="25"/>
        <v>10</v>
      </c>
      <c r="U420" s="68">
        <f t="shared" si="26"/>
        <v>10</v>
      </c>
      <c r="V420" s="68"/>
      <c r="W420" s="139"/>
    </row>
    <row r="421" spans="1:23" x14ac:dyDescent="0.25">
      <c r="A421" s="81" t="s">
        <v>560</v>
      </c>
      <c r="B421" s="81" t="s">
        <v>635</v>
      </c>
      <c r="C421" s="42">
        <v>1</v>
      </c>
      <c r="D421" s="81" t="s">
        <v>646</v>
      </c>
      <c r="E421" s="42">
        <v>20738</v>
      </c>
      <c r="F421" s="60" t="s">
        <v>463</v>
      </c>
      <c r="G421" s="42"/>
      <c r="H421" s="42">
        <v>16</v>
      </c>
      <c r="I421" s="42">
        <v>0</v>
      </c>
      <c r="J421" s="42"/>
      <c r="K421" s="121">
        <v>0</v>
      </c>
      <c r="L421" s="42"/>
      <c r="M421" s="42">
        <v>0</v>
      </c>
      <c r="N421" s="42">
        <v>0</v>
      </c>
      <c r="O421" s="68"/>
      <c r="P421" s="68"/>
      <c r="Q421" s="68"/>
      <c r="R421" s="68"/>
      <c r="S421" s="68"/>
      <c r="T421" s="68">
        <f t="shared" si="25"/>
        <v>16</v>
      </c>
      <c r="U421" s="68">
        <f t="shared" si="26"/>
        <v>16</v>
      </c>
      <c r="V421" s="68"/>
      <c r="W421" s="139"/>
    </row>
    <row r="422" spans="1:23" x14ac:dyDescent="0.25">
      <c r="A422" s="81" t="s">
        <v>560</v>
      </c>
      <c r="B422" s="81" t="s">
        <v>635</v>
      </c>
      <c r="C422" s="42">
        <v>1</v>
      </c>
      <c r="D422" s="81" t="s">
        <v>647</v>
      </c>
      <c r="E422" s="42">
        <v>20747</v>
      </c>
      <c r="F422" s="60" t="s">
        <v>463</v>
      </c>
      <c r="G422" s="42">
        <v>17</v>
      </c>
      <c r="H422" s="42">
        <v>18</v>
      </c>
      <c r="I422" s="42">
        <v>0</v>
      </c>
      <c r="J422" s="42"/>
      <c r="K422" s="121">
        <v>0</v>
      </c>
      <c r="L422" s="42"/>
      <c r="M422" s="42">
        <v>0</v>
      </c>
      <c r="N422" s="42">
        <v>0</v>
      </c>
      <c r="O422" s="68"/>
      <c r="P422" s="68"/>
      <c r="Q422" s="68"/>
      <c r="R422" s="68"/>
      <c r="S422" s="68"/>
      <c r="T422" s="68">
        <f t="shared" si="25"/>
        <v>35</v>
      </c>
      <c r="U422" s="68">
        <f t="shared" si="26"/>
        <v>35</v>
      </c>
      <c r="V422" s="68"/>
      <c r="W422" s="139"/>
    </row>
    <row r="423" spans="1:23" x14ac:dyDescent="0.25">
      <c r="A423" s="81" t="s">
        <v>560</v>
      </c>
      <c r="B423" s="81" t="s">
        <v>635</v>
      </c>
      <c r="C423" s="42">
        <v>1</v>
      </c>
      <c r="D423" s="81" t="s">
        <v>648</v>
      </c>
      <c r="E423" s="42">
        <v>20753</v>
      </c>
      <c r="F423" s="60" t="s">
        <v>463</v>
      </c>
      <c r="G423" s="42"/>
      <c r="H423" s="42">
        <v>9</v>
      </c>
      <c r="I423" s="42">
        <v>0</v>
      </c>
      <c r="J423" s="42"/>
      <c r="K423" s="121">
        <v>0</v>
      </c>
      <c r="L423" s="42"/>
      <c r="M423" s="42">
        <v>0</v>
      </c>
      <c r="N423" s="42">
        <v>0</v>
      </c>
      <c r="O423" s="68"/>
      <c r="P423" s="68"/>
      <c r="Q423" s="68"/>
      <c r="R423" s="68"/>
      <c r="S423" s="68"/>
      <c r="T423" s="68">
        <f t="shared" si="25"/>
        <v>9</v>
      </c>
      <c r="U423" s="68">
        <f t="shared" si="26"/>
        <v>9</v>
      </c>
      <c r="V423" s="68"/>
      <c r="W423" s="139"/>
    </row>
    <row r="424" spans="1:23" x14ac:dyDescent="0.25">
      <c r="A424" s="81" t="s">
        <v>560</v>
      </c>
      <c r="B424" s="81" t="s">
        <v>635</v>
      </c>
      <c r="C424" s="42">
        <v>1</v>
      </c>
      <c r="D424" s="81" t="s">
        <v>649</v>
      </c>
      <c r="E424" s="42">
        <v>20740</v>
      </c>
      <c r="F424" s="60" t="s">
        <v>463</v>
      </c>
      <c r="G424" s="42"/>
      <c r="H424" s="42">
        <v>9</v>
      </c>
      <c r="I424" s="42">
        <v>0</v>
      </c>
      <c r="J424" s="42"/>
      <c r="K424" s="121">
        <v>0</v>
      </c>
      <c r="L424" s="42"/>
      <c r="M424" s="42">
        <v>0</v>
      </c>
      <c r="N424" s="42">
        <v>0</v>
      </c>
      <c r="O424" s="68"/>
      <c r="P424" s="68"/>
      <c r="Q424" s="68"/>
      <c r="R424" s="68"/>
      <c r="S424" s="68"/>
      <c r="T424" s="68">
        <f t="shared" si="25"/>
        <v>9</v>
      </c>
      <c r="U424" s="68">
        <f t="shared" si="26"/>
        <v>9</v>
      </c>
      <c r="V424" s="68"/>
      <c r="W424" s="139"/>
    </row>
    <row r="425" spans="1:23" x14ac:dyDescent="0.25">
      <c r="A425" s="81" t="s">
        <v>560</v>
      </c>
      <c r="B425" s="81" t="s">
        <v>635</v>
      </c>
      <c r="C425" s="42">
        <v>1</v>
      </c>
      <c r="D425" s="81" t="s">
        <v>650</v>
      </c>
      <c r="E425" s="42">
        <v>20796</v>
      </c>
      <c r="F425" s="60" t="s">
        <v>463</v>
      </c>
      <c r="G425" s="42"/>
      <c r="H425" s="42">
        <v>12</v>
      </c>
      <c r="I425" s="42">
        <v>0</v>
      </c>
      <c r="J425" s="42"/>
      <c r="K425" s="121">
        <v>0</v>
      </c>
      <c r="L425" s="42"/>
      <c r="M425" s="42">
        <v>0</v>
      </c>
      <c r="N425" s="42">
        <v>0</v>
      </c>
      <c r="O425" s="68"/>
      <c r="P425" s="68"/>
      <c r="Q425" s="68"/>
      <c r="R425" s="68"/>
      <c r="S425" s="68"/>
      <c r="T425" s="68">
        <f t="shared" si="25"/>
        <v>12</v>
      </c>
      <c r="U425" s="68">
        <f t="shared" si="26"/>
        <v>12</v>
      </c>
      <c r="V425" s="68"/>
      <c r="W425" s="139"/>
    </row>
    <row r="426" spans="1:23" x14ac:dyDescent="0.25">
      <c r="A426" s="81" t="s">
        <v>560</v>
      </c>
      <c r="B426" s="81" t="s">
        <v>635</v>
      </c>
      <c r="C426" s="42">
        <v>1</v>
      </c>
      <c r="D426" s="81" t="s">
        <v>651</v>
      </c>
      <c r="E426" s="42">
        <v>29671</v>
      </c>
      <c r="F426" s="60" t="s">
        <v>174</v>
      </c>
      <c r="G426" s="42"/>
      <c r="H426" s="42">
        <v>0</v>
      </c>
      <c r="I426" s="42">
        <v>0</v>
      </c>
      <c r="J426" s="42">
        <v>6</v>
      </c>
      <c r="K426" s="121">
        <v>0</v>
      </c>
      <c r="L426" s="42">
        <v>13</v>
      </c>
      <c r="M426" s="42">
        <v>0</v>
      </c>
      <c r="N426" s="42">
        <v>0</v>
      </c>
      <c r="O426" s="68"/>
      <c r="P426" s="68"/>
      <c r="Q426" s="68"/>
      <c r="R426" s="68"/>
      <c r="S426" s="68"/>
      <c r="T426" s="68">
        <f t="shared" si="25"/>
        <v>19</v>
      </c>
      <c r="U426" s="68">
        <f t="shared" si="26"/>
        <v>19</v>
      </c>
      <c r="V426" s="68"/>
      <c r="W426" s="139"/>
    </row>
    <row r="427" spans="1:23" x14ac:dyDescent="0.25">
      <c r="A427" s="81" t="s">
        <v>560</v>
      </c>
      <c r="B427" s="81" t="s">
        <v>652</v>
      </c>
      <c r="C427" s="42">
        <v>1</v>
      </c>
      <c r="D427" s="81" t="s">
        <v>653</v>
      </c>
      <c r="E427" s="42">
        <v>30293</v>
      </c>
      <c r="F427" s="60" t="s">
        <v>174</v>
      </c>
      <c r="G427" s="42"/>
      <c r="H427" s="42">
        <v>0</v>
      </c>
      <c r="I427" s="42">
        <v>0</v>
      </c>
      <c r="J427" s="42">
        <v>6</v>
      </c>
      <c r="K427" s="121">
        <v>0</v>
      </c>
      <c r="L427" s="42">
        <v>11</v>
      </c>
      <c r="M427" s="42">
        <v>0</v>
      </c>
      <c r="N427" s="42">
        <v>0</v>
      </c>
      <c r="O427" s="68"/>
      <c r="P427" s="68"/>
      <c r="Q427" s="68"/>
      <c r="R427" s="68"/>
      <c r="S427" s="68"/>
      <c r="T427" s="68">
        <f t="shared" si="25"/>
        <v>17</v>
      </c>
      <c r="U427" s="68">
        <f t="shared" si="26"/>
        <v>17</v>
      </c>
      <c r="V427" s="68"/>
      <c r="W427" s="139"/>
    </row>
    <row r="428" spans="1:23" x14ac:dyDescent="0.25">
      <c r="A428" s="81" t="s">
        <v>560</v>
      </c>
      <c r="B428" s="81" t="s">
        <v>654</v>
      </c>
      <c r="C428" s="42">
        <v>1</v>
      </c>
      <c r="D428" s="81" t="s">
        <v>655</v>
      </c>
      <c r="E428" s="42">
        <v>18755</v>
      </c>
      <c r="F428" s="60" t="s">
        <v>182</v>
      </c>
      <c r="G428" s="42">
        <v>45</v>
      </c>
      <c r="H428" s="42">
        <v>126</v>
      </c>
      <c r="I428" s="42">
        <v>1</v>
      </c>
      <c r="J428" s="42">
        <v>20</v>
      </c>
      <c r="K428" s="121">
        <v>15</v>
      </c>
      <c r="L428" s="42">
        <v>15</v>
      </c>
      <c r="M428" s="42">
        <v>0</v>
      </c>
      <c r="N428" s="42">
        <v>0</v>
      </c>
      <c r="O428" s="68"/>
      <c r="P428" s="68"/>
      <c r="Q428" s="68"/>
      <c r="R428" s="68"/>
      <c r="S428" s="68"/>
      <c r="T428" s="68">
        <f t="shared" si="25"/>
        <v>222</v>
      </c>
      <c r="U428" s="68">
        <f t="shared" si="26"/>
        <v>207</v>
      </c>
      <c r="V428" s="68"/>
      <c r="W428" s="139"/>
    </row>
    <row r="429" spans="1:23" x14ac:dyDescent="0.25">
      <c r="A429" s="81" t="s">
        <v>560</v>
      </c>
      <c r="B429" s="81" t="s">
        <v>654</v>
      </c>
      <c r="C429" s="42">
        <v>1</v>
      </c>
      <c r="D429" s="81" t="s">
        <v>656</v>
      </c>
      <c r="E429" s="42">
        <v>18464</v>
      </c>
      <c r="F429" s="60" t="s">
        <v>657</v>
      </c>
      <c r="G429" s="42">
        <v>0</v>
      </c>
      <c r="H429" s="42">
        <v>133</v>
      </c>
      <c r="I429" s="42">
        <v>0</v>
      </c>
      <c r="J429" s="42">
        <v>60</v>
      </c>
      <c r="K429" s="121">
        <v>9</v>
      </c>
      <c r="L429" s="42">
        <v>5</v>
      </c>
      <c r="M429" s="42">
        <v>0</v>
      </c>
      <c r="N429" s="42">
        <v>0</v>
      </c>
      <c r="O429" s="68"/>
      <c r="P429" s="68"/>
      <c r="Q429" s="68"/>
      <c r="R429" s="68"/>
      <c r="S429" s="68"/>
      <c r="T429" s="68">
        <f t="shared" si="25"/>
        <v>207</v>
      </c>
      <c r="U429" s="68">
        <f t="shared" si="26"/>
        <v>198</v>
      </c>
      <c r="V429" s="68"/>
      <c r="W429" s="139"/>
    </row>
    <row r="430" spans="1:23" x14ac:dyDescent="0.25">
      <c r="A430" s="81" t="s">
        <v>560</v>
      </c>
      <c r="B430" s="81" t="s">
        <v>654</v>
      </c>
      <c r="C430" s="42">
        <v>1</v>
      </c>
      <c r="D430" s="81" t="s">
        <v>658</v>
      </c>
      <c r="E430" s="42">
        <v>18465</v>
      </c>
      <c r="F430" s="60" t="s">
        <v>657</v>
      </c>
      <c r="G430" s="42">
        <v>61</v>
      </c>
      <c r="H430" s="42">
        <v>0</v>
      </c>
      <c r="I430" s="42">
        <v>0</v>
      </c>
      <c r="J430" s="42">
        <v>0</v>
      </c>
      <c r="K430" s="121">
        <v>0</v>
      </c>
      <c r="L430" s="42">
        <v>0</v>
      </c>
      <c r="M430" s="42">
        <v>0</v>
      </c>
      <c r="N430" s="42">
        <v>0</v>
      </c>
      <c r="O430" s="68"/>
      <c r="P430" s="68"/>
      <c r="Q430" s="68"/>
      <c r="R430" s="68"/>
      <c r="S430" s="68"/>
      <c r="T430" s="68">
        <f t="shared" si="25"/>
        <v>61</v>
      </c>
      <c r="U430" s="68">
        <f t="shared" si="26"/>
        <v>61</v>
      </c>
      <c r="V430" s="68"/>
      <c r="W430" s="139"/>
    </row>
    <row r="431" spans="1:23" x14ac:dyDescent="0.25">
      <c r="A431" s="81" t="s">
        <v>560</v>
      </c>
      <c r="B431" s="81" t="s">
        <v>659</v>
      </c>
      <c r="C431" s="42">
        <v>1</v>
      </c>
      <c r="D431" s="81" t="s">
        <v>660</v>
      </c>
      <c r="E431" s="42">
        <v>18426</v>
      </c>
      <c r="F431" s="60" t="s">
        <v>657</v>
      </c>
      <c r="G431" s="42">
        <v>0</v>
      </c>
      <c r="H431" s="42">
        <v>32</v>
      </c>
      <c r="I431" s="42">
        <v>0</v>
      </c>
      <c r="J431" s="42">
        <v>0</v>
      </c>
      <c r="K431" s="121">
        <v>0</v>
      </c>
      <c r="L431" s="42">
        <v>0</v>
      </c>
      <c r="M431" s="42">
        <v>0</v>
      </c>
      <c r="N431" s="42">
        <v>0</v>
      </c>
      <c r="O431" s="68"/>
      <c r="P431" s="68"/>
      <c r="Q431" s="68"/>
      <c r="R431" s="68"/>
      <c r="S431" s="68"/>
      <c r="T431" s="68">
        <f t="shared" si="25"/>
        <v>32</v>
      </c>
      <c r="U431" s="68">
        <f t="shared" si="26"/>
        <v>32</v>
      </c>
      <c r="V431" s="68"/>
      <c r="W431" s="139"/>
    </row>
    <row r="432" spans="1:23" x14ac:dyDescent="0.25">
      <c r="A432" s="81" t="s">
        <v>560</v>
      </c>
      <c r="B432" s="81" t="s">
        <v>659</v>
      </c>
      <c r="C432" s="42">
        <v>1</v>
      </c>
      <c r="D432" s="81" t="s">
        <v>661</v>
      </c>
      <c r="E432" s="42">
        <v>23873</v>
      </c>
      <c r="F432" s="60" t="s">
        <v>566</v>
      </c>
      <c r="G432" s="42">
        <v>35</v>
      </c>
      <c r="H432" s="42">
        <v>70</v>
      </c>
      <c r="I432" s="42">
        <v>0</v>
      </c>
      <c r="J432" s="42">
        <v>0</v>
      </c>
      <c r="K432" s="121">
        <v>0</v>
      </c>
      <c r="L432" s="42">
        <v>0</v>
      </c>
      <c r="M432" s="42">
        <v>0</v>
      </c>
      <c r="N432" s="42">
        <v>0</v>
      </c>
      <c r="O432" s="68"/>
      <c r="P432" s="68"/>
      <c r="Q432" s="68"/>
      <c r="R432" s="68"/>
      <c r="S432" s="68"/>
      <c r="T432" s="68">
        <f t="shared" si="25"/>
        <v>105</v>
      </c>
      <c r="U432" s="68">
        <f t="shared" si="26"/>
        <v>105</v>
      </c>
      <c r="V432" s="68"/>
      <c r="W432" s="139"/>
    </row>
    <row r="433" spans="1:23" x14ac:dyDescent="0.25">
      <c r="A433" s="81" t="s">
        <v>560</v>
      </c>
      <c r="B433" s="81" t="s">
        <v>659</v>
      </c>
      <c r="C433" s="42">
        <v>1</v>
      </c>
      <c r="D433" s="81" t="s">
        <v>662</v>
      </c>
      <c r="E433" s="42">
        <v>23870</v>
      </c>
      <c r="F433" s="60" t="s">
        <v>663</v>
      </c>
      <c r="G433" s="42">
        <v>21</v>
      </c>
      <c r="H433" s="42">
        <v>54</v>
      </c>
      <c r="I433" s="42">
        <v>0</v>
      </c>
      <c r="J433" s="42">
        <v>0</v>
      </c>
      <c r="K433" s="121">
        <v>0</v>
      </c>
      <c r="L433" s="42">
        <v>0</v>
      </c>
      <c r="M433" s="42">
        <v>0</v>
      </c>
      <c r="N433" s="42">
        <v>0</v>
      </c>
      <c r="O433" s="68"/>
      <c r="P433" s="68"/>
      <c r="Q433" s="68"/>
      <c r="R433" s="68"/>
      <c r="S433" s="68"/>
      <c r="T433" s="68">
        <f t="shared" si="25"/>
        <v>75</v>
      </c>
      <c r="U433" s="68">
        <f t="shared" si="26"/>
        <v>75</v>
      </c>
      <c r="V433" s="68"/>
      <c r="W433" s="139"/>
    </row>
    <row r="434" spans="1:23" x14ac:dyDescent="0.25">
      <c r="A434" s="81" t="s">
        <v>560</v>
      </c>
      <c r="B434" s="81" t="s">
        <v>659</v>
      </c>
      <c r="C434" s="42">
        <v>1</v>
      </c>
      <c r="D434" s="81" t="s">
        <v>664</v>
      </c>
      <c r="E434" s="42">
        <v>19296</v>
      </c>
      <c r="F434" s="60" t="s">
        <v>665</v>
      </c>
      <c r="G434" s="42">
        <v>18</v>
      </c>
      <c r="H434" s="42">
        <v>34</v>
      </c>
      <c r="I434" s="42">
        <v>0</v>
      </c>
      <c r="J434" s="42">
        <v>0</v>
      </c>
      <c r="K434" s="121">
        <v>0</v>
      </c>
      <c r="L434" s="42">
        <v>0</v>
      </c>
      <c r="M434" s="42">
        <v>0</v>
      </c>
      <c r="N434" s="42">
        <v>0</v>
      </c>
      <c r="O434" s="68"/>
      <c r="P434" s="68"/>
      <c r="Q434" s="68"/>
      <c r="R434" s="68"/>
      <c r="S434" s="68"/>
      <c r="T434" s="68">
        <f t="shared" si="25"/>
        <v>52</v>
      </c>
      <c r="U434" s="68">
        <f t="shared" si="26"/>
        <v>52</v>
      </c>
      <c r="V434" s="68"/>
      <c r="W434" s="139"/>
    </row>
    <row r="435" spans="1:23" x14ac:dyDescent="0.25">
      <c r="A435" s="81" t="s">
        <v>560</v>
      </c>
      <c r="B435" s="81" t="s">
        <v>659</v>
      </c>
      <c r="C435" s="42">
        <v>1</v>
      </c>
      <c r="D435" s="81" t="s">
        <v>666</v>
      </c>
      <c r="E435" s="42">
        <v>19297</v>
      </c>
      <c r="F435" s="60" t="s">
        <v>667</v>
      </c>
      <c r="G435" s="42">
        <v>17</v>
      </c>
      <c r="H435" s="42">
        <v>41</v>
      </c>
      <c r="I435" s="42">
        <v>0</v>
      </c>
      <c r="J435" s="42">
        <v>0</v>
      </c>
      <c r="K435" s="121">
        <v>0</v>
      </c>
      <c r="L435" s="42">
        <v>0</v>
      </c>
      <c r="M435" s="42">
        <v>0</v>
      </c>
      <c r="N435" s="42">
        <v>0</v>
      </c>
      <c r="O435" s="68"/>
      <c r="P435" s="68"/>
      <c r="Q435" s="68"/>
      <c r="R435" s="68"/>
      <c r="S435" s="68"/>
      <c r="T435" s="68">
        <f t="shared" si="25"/>
        <v>58</v>
      </c>
      <c r="U435" s="68">
        <f t="shared" si="26"/>
        <v>58</v>
      </c>
      <c r="V435" s="68"/>
      <c r="W435" s="139"/>
    </row>
    <row r="436" spans="1:23" x14ac:dyDescent="0.25">
      <c r="A436" s="81" t="s">
        <v>560</v>
      </c>
      <c r="B436" s="81" t="s">
        <v>668</v>
      </c>
      <c r="C436" s="42">
        <v>1</v>
      </c>
      <c r="D436" s="81" t="s">
        <v>669</v>
      </c>
      <c r="E436" s="42">
        <v>19753</v>
      </c>
      <c r="F436" s="60" t="s">
        <v>670</v>
      </c>
      <c r="G436" s="42">
        <v>0</v>
      </c>
      <c r="H436" s="42">
        <v>0</v>
      </c>
      <c r="I436" s="42">
        <v>0</v>
      </c>
      <c r="J436" s="42">
        <v>25</v>
      </c>
      <c r="K436" s="121">
        <v>0</v>
      </c>
      <c r="L436" s="42">
        <v>34</v>
      </c>
      <c r="M436" s="42">
        <v>0</v>
      </c>
      <c r="N436" s="42">
        <v>0</v>
      </c>
      <c r="O436" s="68"/>
      <c r="P436" s="68"/>
      <c r="Q436" s="68"/>
      <c r="R436" s="68"/>
      <c r="S436" s="68"/>
      <c r="T436" s="68">
        <f t="shared" si="25"/>
        <v>59</v>
      </c>
      <c r="U436" s="68">
        <f t="shared" si="26"/>
        <v>59</v>
      </c>
      <c r="V436" s="68"/>
      <c r="W436" s="139"/>
    </row>
    <row r="437" spans="1:23" x14ac:dyDescent="0.25">
      <c r="A437" s="81" t="s">
        <v>560</v>
      </c>
      <c r="B437" s="81" t="s">
        <v>668</v>
      </c>
      <c r="C437" s="42">
        <v>1</v>
      </c>
      <c r="D437" s="81" t="s">
        <v>671</v>
      </c>
      <c r="E437" s="42">
        <v>18489</v>
      </c>
      <c r="F437" s="60" t="s">
        <v>672</v>
      </c>
      <c r="G437" s="42">
        <v>8</v>
      </c>
      <c r="H437" s="42">
        <v>14</v>
      </c>
      <c r="I437" s="42">
        <v>0</v>
      </c>
      <c r="J437" s="42">
        <v>0</v>
      </c>
      <c r="K437" s="121">
        <v>0</v>
      </c>
      <c r="L437" s="42">
        <v>0</v>
      </c>
      <c r="M437" s="42">
        <v>0</v>
      </c>
      <c r="N437" s="42">
        <v>0</v>
      </c>
      <c r="O437" s="68"/>
      <c r="P437" s="68"/>
      <c r="Q437" s="68"/>
      <c r="R437" s="68"/>
      <c r="S437" s="68"/>
      <c r="T437" s="68">
        <f t="shared" si="25"/>
        <v>22</v>
      </c>
      <c r="U437" s="68">
        <f t="shared" si="26"/>
        <v>22</v>
      </c>
      <c r="V437" s="68"/>
      <c r="W437" s="139"/>
    </row>
    <row r="438" spans="1:23" x14ac:dyDescent="0.25">
      <c r="A438" s="81" t="s">
        <v>560</v>
      </c>
      <c r="B438" s="81" t="s">
        <v>668</v>
      </c>
      <c r="C438" s="42">
        <v>1</v>
      </c>
      <c r="D438" s="81" t="s">
        <v>673</v>
      </c>
      <c r="E438" s="42">
        <v>18487</v>
      </c>
      <c r="F438" s="60" t="s">
        <v>364</v>
      </c>
      <c r="G438" s="42">
        <v>33</v>
      </c>
      <c r="H438" s="42">
        <v>111</v>
      </c>
      <c r="I438" s="42">
        <v>0</v>
      </c>
      <c r="J438" s="42">
        <v>0</v>
      </c>
      <c r="K438" s="121">
        <v>0</v>
      </c>
      <c r="L438" s="42">
        <v>0</v>
      </c>
      <c r="M438" s="42">
        <v>1</v>
      </c>
      <c r="N438" s="42">
        <v>0</v>
      </c>
      <c r="O438" s="68"/>
      <c r="P438" s="68"/>
      <c r="Q438" s="68"/>
      <c r="R438" s="68"/>
      <c r="S438" s="68"/>
      <c r="T438" s="68">
        <f t="shared" si="25"/>
        <v>145</v>
      </c>
      <c r="U438" s="68">
        <f t="shared" si="26"/>
        <v>145</v>
      </c>
      <c r="V438" s="68"/>
      <c r="W438" s="139"/>
    </row>
    <row r="439" spans="1:23" x14ac:dyDescent="0.25">
      <c r="A439" s="81" t="s">
        <v>560</v>
      </c>
      <c r="B439" s="81" t="s">
        <v>668</v>
      </c>
      <c r="C439" s="42">
        <v>1</v>
      </c>
      <c r="D439" s="81" t="s">
        <v>674</v>
      </c>
      <c r="E439" s="42">
        <v>18498</v>
      </c>
      <c r="F439" s="60" t="s">
        <v>566</v>
      </c>
      <c r="G439" s="42">
        <v>11</v>
      </c>
      <c r="H439" s="42">
        <v>17</v>
      </c>
      <c r="I439" s="42">
        <v>1</v>
      </c>
      <c r="J439" s="42">
        <v>0</v>
      </c>
      <c r="K439" s="121">
        <v>0</v>
      </c>
      <c r="L439" s="42">
        <v>0</v>
      </c>
      <c r="M439" s="42">
        <v>0</v>
      </c>
      <c r="N439" s="42">
        <v>0</v>
      </c>
      <c r="O439" s="68"/>
      <c r="P439" s="68"/>
      <c r="Q439" s="68"/>
      <c r="R439" s="68"/>
      <c r="S439" s="68"/>
      <c r="T439" s="68">
        <f t="shared" si="25"/>
        <v>29</v>
      </c>
      <c r="U439" s="68">
        <f t="shared" si="26"/>
        <v>29</v>
      </c>
      <c r="V439" s="68"/>
      <c r="W439" s="139"/>
    </row>
    <row r="440" spans="1:23" x14ac:dyDescent="0.25">
      <c r="A440" s="81" t="s">
        <v>560</v>
      </c>
      <c r="B440" s="81" t="s">
        <v>668</v>
      </c>
      <c r="C440" s="42">
        <v>1</v>
      </c>
      <c r="D440" s="81" t="s">
        <v>675</v>
      </c>
      <c r="E440" s="42">
        <v>18486</v>
      </c>
      <c r="F440" s="60" t="s">
        <v>663</v>
      </c>
      <c r="G440" s="42">
        <v>3</v>
      </c>
      <c r="H440" s="42">
        <v>11</v>
      </c>
      <c r="I440" s="42">
        <v>0</v>
      </c>
      <c r="J440" s="42">
        <v>0</v>
      </c>
      <c r="K440" s="121">
        <v>0</v>
      </c>
      <c r="L440" s="42">
        <v>0</v>
      </c>
      <c r="M440" s="42">
        <v>0</v>
      </c>
      <c r="N440" s="42">
        <v>0</v>
      </c>
      <c r="O440" s="68"/>
      <c r="P440" s="68"/>
      <c r="Q440" s="68"/>
      <c r="R440" s="68"/>
      <c r="S440" s="68"/>
      <c r="T440" s="68">
        <f t="shared" si="25"/>
        <v>14</v>
      </c>
      <c r="U440" s="68">
        <f t="shared" si="26"/>
        <v>14</v>
      </c>
      <c r="V440" s="68"/>
      <c r="W440" s="139"/>
    </row>
    <row r="441" spans="1:23" x14ac:dyDescent="0.25">
      <c r="A441" s="81" t="s">
        <v>560</v>
      </c>
      <c r="B441" s="81" t="s">
        <v>668</v>
      </c>
      <c r="C441" s="42">
        <v>1</v>
      </c>
      <c r="D441" s="81" t="s">
        <v>676</v>
      </c>
      <c r="E441" s="42">
        <v>18504</v>
      </c>
      <c r="F441" s="60" t="s">
        <v>665</v>
      </c>
      <c r="G441" s="42">
        <v>7</v>
      </c>
      <c r="H441" s="42">
        <v>13</v>
      </c>
      <c r="I441" s="42">
        <v>0</v>
      </c>
      <c r="J441" s="42">
        <v>0</v>
      </c>
      <c r="K441" s="121">
        <v>0</v>
      </c>
      <c r="L441" s="42">
        <v>0</v>
      </c>
      <c r="M441" s="42">
        <v>0</v>
      </c>
      <c r="N441" s="42">
        <v>0</v>
      </c>
      <c r="O441" s="68"/>
      <c r="P441" s="68"/>
      <c r="Q441" s="68"/>
      <c r="R441" s="68"/>
      <c r="S441" s="68"/>
      <c r="T441" s="68">
        <f t="shared" si="25"/>
        <v>20</v>
      </c>
      <c r="U441" s="68">
        <f t="shared" si="26"/>
        <v>20</v>
      </c>
      <c r="V441" s="68"/>
      <c r="W441" s="139"/>
    </row>
    <row r="442" spans="1:23" x14ac:dyDescent="0.25">
      <c r="A442" s="81" t="s">
        <v>560</v>
      </c>
      <c r="B442" s="81" t="s">
        <v>677</v>
      </c>
      <c r="C442" s="42">
        <v>1</v>
      </c>
      <c r="D442" s="81" t="s">
        <v>678</v>
      </c>
      <c r="E442" s="42">
        <v>18523</v>
      </c>
      <c r="F442" s="60" t="s">
        <v>667</v>
      </c>
      <c r="G442" s="42">
        <v>0</v>
      </c>
      <c r="H442" s="42">
        <v>0</v>
      </c>
      <c r="I442" s="42">
        <v>0</v>
      </c>
      <c r="J442" s="42">
        <v>79</v>
      </c>
      <c r="K442" s="121">
        <v>12</v>
      </c>
      <c r="L442" s="42">
        <v>29</v>
      </c>
      <c r="M442" s="42">
        <v>0</v>
      </c>
      <c r="N442" s="42">
        <v>0</v>
      </c>
      <c r="O442" s="68"/>
      <c r="P442" s="68"/>
      <c r="Q442" s="68"/>
      <c r="R442" s="68"/>
      <c r="S442" s="68"/>
      <c r="T442" s="68">
        <f t="shared" si="25"/>
        <v>120</v>
      </c>
      <c r="U442" s="68">
        <f t="shared" si="26"/>
        <v>108</v>
      </c>
      <c r="V442" s="68"/>
      <c r="W442" s="139"/>
    </row>
    <row r="443" spans="1:23" x14ac:dyDescent="0.25">
      <c r="A443" s="81" t="s">
        <v>560</v>
      </c>
      <c r="B443" s="81" t="s">
        <v>677</v>
      </c>
      <c r="C443" s="42">
        <v>1</v>
      </c>
      <c r="D443" s="81" t="s">
        <v>679</v>
      </c>
      <c r="E443" s="42">
        <v>18723</v>
      </c>
      <c r="F443" s="60" t="s">
        <v>680</v>
      </c>
      <c r="G443" s="42">
        <v>9</v>
      </c>
      <c r="H443" s="42">
        <v>20</v>
      </c>
      <c r="I443" s="42">
        <v>0</v>
      </c>
      <c r="J443" s="42">
        <v>0</v>
      </c>
      <c r="K443" s="121">
        <v>0</v>
      </c>
      <c r="L443" s="42">
        <v>5</v>
      </c>
      <c r="M443" s="42"/>
      <c r="N443" s="42"/>
      <c r="O443" s="68"/>
      <c r="P443" s="68"/>
      <c r="Q443" s="68"/>
      <c r="R443" s="68"/>
      <c r="S443" s="68"/>
      <c r="T443" s="68">
        <f t="shared" si="25"/>
        <v>34</v>
      </c>
      <c r="U443" s="68">
        <f t="shared" si="26"/>
        <v>34</v>
      </c>
      <c r="V443" s="68"/>
      <c r="W443" s="139"/>
    </row>
    <row r="444" spans="1:23" x14ac:dyDescent="0.25">
      <c r="A444" s="81" t="s">
        <v>560</v>
      </c>
      <c r="B444" s="81" t="s">
        <v>677</v>
      </c>
      <c r="C444" s="42">
        <v>1</v>
      </c>
      <c r="D444" s="81" t="s">
        <v>681</v>
      </c>
      <c r="E444" s="42">
        <v>18713</v>
      </c>
      <c r="F444" s="60" t="s">
        <v>680</v>
      </c>
      <c r="G444" s="42">
        <v>11</v>
      </c>
      <c r="H444" s="42">
        <v>21</v>
      </c>
      <c r="I444" s="42">
        <v>0</v>
      </c>
      <c r="J444" s="42">
        <v>7</v>
      </c>
      <c r="K444" s="121">
        <v>0</v>
      </c>
      <c r="L444" s="42">
        <v>0</v>
      </c>
      <c r="M444" s="42"/>
      <c r="N444" s="42"/>
      <c r="O444" s="68"/>
      <c r="P444" s="68"/>
      <c r="Q444" s="68"/>
      <c r="R444" s="68"/>
      <c r="S444" s="68"/>
      <c r="T444" s="68">
        <f t="shared" si="25"/>
        <v>39</v>
      </c>
      <c r="U444" s="68">
        <f t="shared" si="26"/>
        <v>39</v>
      </c>
      <c r="V444" s="68"/>
      <c r="W444" s="139"/>
    </row>
    <row r="445" spans="1:23" x14ac:dyDescent="0.25">
      <c r="A445" s="81" t="s">
        <v>560</v>
      </c>
      <c r="B445" s="81" t="s">
        <v>677</v>
      </c>
      <c r="C445" s="42">
        <v>1</v>
      </c>
      <c r="D445" s="81" t="s">
        <v>682</v>
      </c>
      <c r="E445" s="42">
        <v>18731</v>
      </c>
      <c r="F445" s="60" t="s">
        <v>680</v>
      </c>
      <c r="G445" s="42">
        <v>9</v>
      </c>
      <c r="H445" s="42">
        <v>17</v>
      </c>
      <c r="I445" s="42">
        <v>0</v>
      </c>
      <c r="J445" s="42">
        <v>5</v>
      </c>
      <c r="K445" s="121">
        <v>0</v>
      </c>
      <c r="L445" s="42">
        <v>0</v>
      </c>
      <c r="M445" s="42"/>
      <c r="N445" s="42"/>
      <c r="O445" s="68"/>
      <c r="P445" s="68"/>
      <c r="Q445" s="68"/>
      <c r="R445" s="68"/>
      <c r="S445" s="68"/>
      <c r="T445" s="68">
        <f t="shared" si="25"/>
        <v>31</v>
      </c>
      <c r="U445" s="68">
        <f t="shared" si="26"/>
        <v>31</v>
      </c>
      <c r="V445" s="68"/>
      <c r="W445" s="139"/>
    </row>
    <row r="446" spans="1:23" x14ac:dyDescent="0.25">
      <c r="A446" s="78" t="s">
        <v>560</v>
      </c>
      <c r="B446" s="78" t="s">
        <v>677</v>
      </c>
      <c r="C446" s="68">
        <v>1</v>
      </c>
      <c r="D446" s="78" t="s">
        <v>683</v>
      </c>
      <c r="E446" s="68">
        <v>18717</v>
      </c>
      <c r="F446" s="66" t="s">
        <v>680</v>
      </c>
      <c r="G446" s="68">
        <v>13</v>
      </c>
      <c r="H446" s="68">
        <v>25</v>
      </c>
      <c r="I446" s="68">
        <v>0</v>
      </c>
      <c r="J446" s="68">
        <v>0</v>
      </c>
      <c r="K446" s="121">
        <v>0</v>
      </c>
      <c r="L446" s="42">
        <v>2</v>
      </c>
      <c r="M446" s="68"/>
      <c r="N446" s="68"/>
      <c r="O446" s="68"/>
      <c r="P446" s="68"/>
      <c r="Q446" s="68"/>
      <c r="R446" s="68"/>
      <c r="S446" s="68"/>
      <c r="T446" s="68">
        <f t="shared" si="25"/>
        <v>40</v>
      </c>
      <c r="U446" s="68">
        <f t="shared" si="26"/>
        <v>40</v>
      </c>
      <c r="V446" s="68"/>
      <c r="W446" s="139"/>
    </row>
    <row r="447" spans="1:23" x14ac:dyDescent="0.25">
      <c r="A447" s="77" t="s">
        <v>684</v>
      </c>
      <c r="B447" s="77"/>
      <c r="C447" s="69">
        <f>SUM(C347:C446)</f>
        <v>100</v>
      </c>
      <c r="D447" s="69"/>
      <c r="E447" s="69"/>
      <c r="F447" s="102"/>
      <c r="G447" s="69">
        <f t="shared" ref="G447:N447" si="27">SUM(G347:G446)</f>
        <v>1477</v>
      </c>
      <c r="H447" s="69">
        <f t="shared" si="27"/>
        <v>3719</v>
      </c>
      <c r="I447" s="69">
        <f t="shared" si="27"/>
        <v>16</v>
      </c>
      <c r="J447" s="69">
        <f t="shared" si="27"/>
        <v>814</v>
      </c>
      <c r="K447" s="69">
        <f t="shared" si="27"/>
        <v>288</v>
      </c>
      <c r="L447" s="69">
        <f t="shared" si="27"/>
        <v>641</v>
      </c>
      <c r="M447" s="69">
        <f t="shared" si="27"/>
        <v>45</v>
      </c>
      <c r="N447" s="69">
        <f t="shared" si="27"/>
        <v>0</v>
      </c>
      <c r="O447" s="69">
        <f>SUM(O347:O446)</f>
        <v>0</v>
      </c>
      <c r="P447" s="69">
        <f>SUM(P347:P446)</f>
        <v>0</v>
      </c>
      <c r="Q447" s="69">
        <f>SUM(Q347:Q446)</f>
        <v>0</v>
      </c>
      <c r="R447" s="69">
        <f>SUM(R347:R446)</f>
        <v>0</v>
      </c>
      <c r="S447" s="69">
        <f>SUM(S347:S446)</f>
        <v>0</v>
      </c>
      <c r="T447" s="69">
        <f t="shared" si="25"/>
        <v>7000</v>
      </c>
      <c r="U447" s="69">
        <f t="shared" si="26"/>
        <v>6712</v>
      </c>
      <c r="V447" s="138"/>
      <c r="W447" s="138"/>
    </row>
    <row r="448" spans="1:23" x14ac:dyDescent="0.25">
      <c r="A448" s="94" t="s">
        <v>685</v>
      </c>
      <c r="B448" s="103" t="s">
        <v>686</v>
      </c>
      <c r="C448" s="173">
        <v>1</v>
      </c>
      <c r="D448" s="3" t="s">
        <v>687</v>
      </c>
      <c r="E448" s="173">
        <v>10086</v>
      </c>
      <c r="F448" s="173" t="s">
        <v>167</v>
      </c>
      <c r="G448" s="29">
        <v>11</v>
      </c>
      <c r="H448" s="29">
        <v>24</v>
      </c>
      <c r="I448" s="29">
        <v>0</v>
      </c>
      <c r="J448" s="29">
        <v>6</v>
      </c>
      <c r="K448" s="125">
        <v>3</v>
      </c>
      <c r="L448" s="29">
        <v>6</v>
      </c>
      <c r="M448" s="29">
        <v>0</v>
      </c>
      <c r="N448" s="29">
        <v>0</v>
      </c>
      <c r="O448" s="29">
        <v>6</v>
      </c>
      <c r="P448" s="29">
        <v>1</v>
      </c>
      <c r="Q448" s="29">
        <v>1</v>
      </c>
      <c r="R448" s="29">
        <v>0</v>
      </c>
      <c r="S448" s="29">
        <v>0</v>
      </c>
      <c r="T448" s="95">
        <f t="shared" ref="T448:T507" si="28">SUM(G448:S448)</f>
        <v>58</v>
      </c>
      <c r="U448" s="95">
        <f t="shared" ref="U448:U511" si="29">T448-K448</f>
        <v>55</v>
      </c>
      <c r="V448" s="95"/>
      <c r="W448" s="140"/>
    </row>
    <row r="449" spans="1:23" x14ac:dyDescent="0.25">
      <c r="A449" s="94" t="s">
        <v>685</v>
      </c>
      <c r="B449" s="103" t="s">
        <v>686</v>
      </c>
      <c r="C449" s="173">
        <v>1</v>
      </c>
      <c r="D449" s="3" t="s">
        <v>688</v>
      </c>
      <c r="E449" s="173">
        <v>10077</v>
      </c>
      <c r="F449" s="173" t="s">
        <v>167</v>
      </c>
      <c r="G449" s="29">
        <v>18</v>
      </c>
      <c r="H449" s="29">
        <v>33</v>
      </c>
      <c r="I449" s="29">
        <v>0</v>
      </c>
      <c r="J449" s="29">
        <v>5</v>
      </c>
      <c r="K449" s="125">
        <v>3</v>
      </c>
      <c r="L449" s="29">
        <v>7</v>
      </c>
      <c r="M449" s="29">
        <v>0</v>
      </c>
      <c r="N449" s="29">
        <v>0</v>
      </c>
      <c r="O449" s="29">
        <v>6</v>
      </c>
      <c r="P449" s="29">
        <v>1</v>
      </c>
      <c r="Q449" s="29">
        <v>1</v>
      </c>
      <c r="R449" s="29">
        <v>3</v>
      </c>
      <c r="S449" s="29">
        <v>0</v>
      </c>
      <c r="T449" s="95">
        <f t="shared" si="28"/>
        <v>77</v>
      </c>
      <c r="U449" s="95">
        <f t="shared" si="29"/>
        <v>74</v>
      </c>
      <c r="V449" s="95"/>
      <c r="W449" s="140"/>
    </row>
    <row r="450" spans="1:23" x14ac:dyDescent="0.25">
      <c r="A450" s="94" t="s">
        <v>685</v>
      </c>
      <c r="B450" s="104" t="s">
        <v>689</v>
      </c>
      <c r="C450" s="173">
        <v>1</v>
      </c>
      <c r="D450" s="3" t="s">
        <v>690</v>
      </c>
      <c r="E450" s="173">
        <v>10158</v>
      </c>
      <c r="F450" s="173" t="s">
        <v>27</v>
      </c>
      <c r="G450" s="173">
        <v>29</v>
      </c>
      <c r="H450" s="173">
        <v>37</v>
      </c>
      <c r="I450" s="173">
        <v>0</v>
      </c>
      <c r="J450" s="173">
        <v>11</v>
      </c>
      <c r="K450" s="122">
        <v>0</v>
      </c>
      <c r="L450" s="173">
        <v>10</v>
      </c>
      <c r="M450" s="173">
        <v>0</v>
      </c>
      <c r="N450" s="173">
        <v>0</v>
      </c>
      <c r="O450" s="173">
        <v>19</v>
      </c>
      <c r="P450" s="173">
        <v>3</v>
      </c>
      <c r="Q450" s="173">
        <v>3</v>
      </c>
      <c r="R450" s="173">
        <v>1</v>
      </c>
      <c r="S450" s="173">
        <v>0</v>
      </c>
      <c r="T450" s="95">
        <f t="shared" si="28"/>
        <v>113</v>
      </c>
      <c r="U450" s="95">
        <f t="shared" si="29"/>
        <v>113</v>
      </c>
      <c r="V450" s="95"/>
      <c r="W450" s="140"/>
    </row>
    <row r="451" spans="1:23" x14ac:dyDescent="0.25">
      <c r="A451" s="94" t="s">
        <v>685</v>
      </c>
      <c r="B451" s="103" t="s">
        <v>691</v>
      </c>
      <c r="C451" s="173">
        <v>1</v>
      </c>
      <c r="D451" s="3" t="s">
        <v>287</v>
      </c>
      <c r="E451" s="173">
        <v>10093</v>
      </c>
      <c r="F451" s="173" t="s">
        <v>364</v>
      </c>
      <c r="G451" s="173">
        <v>57</v>
      </c>
      <c r="H451" s="173">
        <v>48</v>
      </c>
      <c r="I451" s="173">
        <v>4</v>
      </c>
      <c r="J451" s="173">
        <v>0</v>
      </c>
      <c r="K451" s="122">
        <v>0</v>
      </c>
      <c r="L451" s="173">
        <v>0</v>
      </c>
      <c r="M451" s="173">
        <v>0</v>
      </c>
      <c r="N451" s="173">
        <v>0</v>
      </c>
      <c r="O451" s="173">
        <v>0</v>
      </c>
      <c r="P451" s="173">
        <v>4</v>
      </c>
      <c r="Q451" s="173">
        <v>2</v>
      </c>
      <c r="R451" s="173">
        <v>1</v>
      </c>
      <c r="S451" s="173">
        <v>0</v>
      </c>
      <c r="T451" s="95">
        <f t="shared" si="28"/>
        <v>116</v>
      </c>
      <c r="U451" s="95">
        <f t="shared" si="29"/>
        <v>116</v>
      </c>
      <c r="V451" s="95"/>
      <c r="W451" s="140"/>
    </row>
    <row r="452" spans="1:23" x14ac:dyDescent="0.25">
      <c r="A452" s="94" t="s">
        <v>685</v>
      </c>
      <c r="B452" s="103" t="s">
        <v>691</v>
      </c>
      <c r="C452" s="173">
        <v>1</v>
      </c>
      <c r="D452" s="3" t="s">
        <v>132</v>
      </c>
      <c r="E452" s="173">
        <v>10240</v>
      </c>
      <c r="F452" s="173" t="s">
        <v>364</v>
      </c>
      <c r="G452" s="173">
        <v>0</v>
      </c>
      <c r="H452" s="173">
        <v>48</v>
      </c>
      <c r="I452" s="173">
        <v>0</v>
      </c>
      <c r="J452" s="173">
        <v>0</v>
      </c>
      <c r="K452" s="122">
        <v>0</v>
      </c>
      <c r="L452" s="173">
        <v>0</v>
      </c>
      <c r="M452" s="173">
        <v>0</v>
      </c>
      <c r="N452" s="173">
        <v>0</v>
      </c>
      <c r="O452" s="173">
        <v>0</v>
      </c>
      <c r="P452" s="173">
        <v>2</v>
      </c>
      <c r="Q452" s="173">
        <v>1</v>
      </c>
      <c r="R452" s="173">
        <v>1</v>
      </c>
      <c r="S452" s="173">
        <v>0</v>
      </c>
      <c r="T452" s="95">
        <f t="shared" si="28"/>
        <v>52</v>
      </c>
      <c r="U452" s="95">
        <f t="shared" si="29"/>
        <v>52</v>
      </c>
      <c r="V452" s="95"/>
      <c r="W452" s="140"/>
    </row>
    <row r="453" spans="1:23" x14ac:dyDescent="0.25">
      <c r="A453" s="94" t="s">
        <v>685</v>
      </c>
      <c r="B453" s="103" t="s">
        <v>691</v>
      </c>
      <c r="C453" s="173">
        <v>1</v>
      </c>
      <c r="D453" s="3" t="s">
        <v>692</v>
      </c>
      <c r="E453" s="173">
        <v>24036</v>
      </c>
      <c r="F453" s="173" t="s">
        <v>364</v>
      </c>
      <c r="G453" s="173">
        <v>30</v>
      </c>
      <c r="H453" s="173">
        <v>65</v>
      </c>
      <c r="I453" s="173">
        <v>0</v>
      </c>
      <c r="J453" s="173">
        <v>0</v>
      </c>
      <c r="K453" s="122">
        <v>0</v>
      </c>
      <c r="L453" s="173">
        <v>0</v>
      </c>
      <c r="M453" s="173">
        <v>0</v>
      </c>
      <c r="N453" s="173">
        <v>0</v>
      </c>
      <c r="O453" s="173">
        <v>0</v>
      </c>
      <c r="P453" s="173">
        <v>2</v>
      </c>
      <c r="Q453" s="173">
        <v>3</v>
      </c>
      <c r="R453" s="173">
        <v>1</v>
      </c>
      <c r="S453" s="173">
        <v>0</v>
      </c>
      <c r="T453" s="95">
        <f t="shared" si="28"/>
        <v>101</v>
      </c>
      <c r="U453" s="95">
        <f t="shared" si="29"/>
        <v>101</v>
      </c>
      <c r="V453" s="95"/>
      <c r="W453" s="140"/>
    </row>
    <row r="454" spans="1:23" x14ac:dyDescent="0.25">
      <c r="A454" s="94" t="s">
        <v>685</v>
      </c>
      <c r="B454" s="103" t="s">
        <v>691</v>
      </c>
      <c r="C454" s="173">
        <v>1</v>
      </c>
      <c r="D454" s="3" t="s">
        <v>693</v>
      </c>
      <c r="E454" s="173">
        <v>23181</v>
      </c>
      <c r="F454" s="173" t="s">
        <v>364</v>
      </c>
      <c r="G454" s="173">
        <v>0</v>
      </c>
      <c r="H454" s="173">
        <v>26</v>
      </c>
      <c r="I454" s="173">
        <v>0</v>
      </c>
      <c r="J454" s="173">
        <v>0</v>
      </c>
      <c r="K454" s="122">
        <v>0</v>
      </c>
      <c r="L454" s="173">
        <v>0</v>
      </c>
      <c r="M454" s="173">
        <v>0</v>
      </c>
      <c r="N454" s="173">
        <v>0</v>
      </c>
      <c r="O454" s="173">
        <v>0</v>
      </c>
      <c r="P454" s="173">
        <v>2</v>
      </c>
      <c r="Q454" s="173">
        <v>2</v>
      </c>
      <c r="R454" s="173">
        <v>0</v>
      </c>
      <c r="S454" s="173">
        <v>0</v>
      </c>
      <c r="T454" s="95">
        <f t="shared" si="28"/>
        <v>30</v>
      </c>
      <c r="U454" s="95">
        <f t="shared" si="29"/>
        <v>30</v>
      </c>
      <c r="V454" s="95"/>
      <c r="W454" s="140"/>
    </row>
    <row r="455" spans="1:23" x14ac:dyDescent="0.25">
      <c r="A455" s="94" t="s">
        <v>685</v>
      </c>
      <c r="B455" s="103" t="s">
        <v>691</v>
      </c>
      <c r="C455" s="173">
        <v>1</v>
      </c>
      <c r="D455" s="3" t="s">
        <v>405</v>
      </c>
      <c r="E455" s="173">
        <v>10094</v>
      </c>
      <c r="F455" s="173" t="s">
        <v>364</v>
      </c>
      <c r="G455" s="173">
        <v>0</v>
      </c>
      <c r="H455" s="173">
        <v>0</v>
      </c>
      <c r="I455" s="173">
        <v>0</v>
      </c>
      <c r="J455" s="173">
        <v>46</v>
      </c>
      <c r="K455" s="122">
        <v>0</v>
      </c>
      <c r="L455" s="173">
        <v>0</v>
      </c>
      <c r="M455" s="173">
        <v>0</v>
      </c>
      <c r="N455" s="173">
        <v>0</v>
      </c>
      <c r="O455" s="173">
        <v>0</v>
      </c>
      <c r="P455" s="173">
        <v>1</v>
      </c>
      <c r="Q455" s="173">
        <v>3</v>
      </c>
      <c r="R455" s="173">
        <v>1</v>
      </c>
      <c r="S455" s="173">
        <v>0</v>
      </c>
      <c r="T455" s="95">
        <f t="shared" si="28"/>
        <v>51</v>
      </c>
      <c r="U455" s="95">
        <f t="shared" si="29"/>
        <v>51</v>
      </c>
      <c r="V455" s="95"/>
      <c r="W455" s="140"/>
    </row>
    <row r="456" spans="1:23" x14ac:dyDescent="0.25">
      <c r="A456" s="94" t="s">
        <v>685</v>
      </c>
      <c r="B456" s="103" t="s">
        <v>691</v>
      </c>
      <c r="C456" s="173">
        <v>1</v>
      </c>
      <c r="D456" s="3" t="s">
        <v>694</v>
      </c>
      <c r="E456" s="173">
        <v>26269</v>
      </c>
      <c r="F456" s="173" t="s">
        <v>364</v>
      </c>
      <c r="G456" s="173">
        <v>0</v>
      </c>
      <c r="H456" s="173">
        <v>0</v>
      </c>
      <c r="I456" s="173">
        <v>0</v>
      </c>
      <c r="J456" s="173">
        <v>19</v>
      </c>
      <c r="K456" s="122">
        <v>0</v>
      </c>
      <c r="L456" s="173">
        <v>0</v>
      </c>
      <c r="M456" s="173">
        <v>0</v>
      </c>
      <c r="N456" s="173">
        <v>0</v>
      </c>
      <c r="O456" s="173">
        <v>0</v>
      </c>
      <c r="P456" s="173">
        <v>2</v>
      </c>
      <c r="Q456" s="173">
        <v>1</v>
      </c>
      <c r="R456" s="173">
        <v>1</v>
      </c>
      <c r="S456" s="173">
        <v>0</v>
      </c>
      <c r="T456" s="95">
        <f t="shared" si="28"/>
        <v>23</v>
      </c>
      <c r="U456" s="95">
        <f t="shared" si="29"/>
        <v>23</v>
      </c>
      <c r="V456" s="95"/>
      <c r="W456" s="140"/>
    </row>
    <row r="457" spans="1:23" x14ac:dyDescent="0.25">
      <c r="A457" s="94" t="s">
        <v>685</v>
      </c>
      <c r="B457" s="103" t="s">
        <v>691</v>
      </c>
      <c r="C457" s="173">
        <v>1</v>
      </c>
      <c r="D457" s="3" t="s">
        <v>695</v>
      </c>
      <c r="E457" s="173" t="s">
        <v>571</v>
      </c>
      <c r="F457" s="173" t="s">
        <v>572</v>
      </c>
      <c r="G457" s="173">
        <v>0</v>
      </c>
      <c r="H457" s="173">
        <v>0</v>
      </c>
      <c r="I457" s="173">
        <v>0</v>
      </c>
      <c r="J457" s="173">
        <v>0</v>
      </c>
      <c r="K457" s="122">
        <v>0</v>
      </c>
      <c r="L457" s="173">
        <v>25</v>
      </c>
      <c r="M457" s="173">
        <v>0</v>
      </c>
      <c r="N457" s="173">
        <v>0</v>
      </c>
      <c r="O457" s="173">
        <v>66</v>
      </c>
      <c r="P457" s="173">
        <v>1</v>
      </c>
      <c r="Q457" s="173">
        <v>0</v>
      </c>
      <c r="R457" s="173">
        <v>6</v>
      </c>
      <c r="S457" s="173">
        <v>0</v>
      </c>
      <c r="T457" s="95">
        <f t="shared" si="28"/>
        <v>98</v>
      </c>
      <c r="U457" s="95">
        <f t="shared" si="29"/>
        <v>98</v>
      </c>
      <c r="V457" s="140"/>
      <c r="W457" s="140"/>
    </row>
    <row r="458" spans="1:23" x14ac:dyDescent="0.25">
      <c r="A458" s="94" t="s">
        <v>685</v>
      </c>
      <c r="B458" s="103" t="s">
        <v>691</v>
      </c>
      <c r="C458" s="173">
        <v>1</v>
      </c>
      <c r="D458" s="3" t="s">
        <v>306</v>
      </c>
      <c r="E458" s="173" t="s">
        <v>571</v>
      </c>
      <c r="F458" s="173" t="s">
        <v>83</v>
      </c>
      <c r="G458" s="173">
        <v>0</v>
      </c>
      <c r="H458" s="173">
        <v>0</v>
      </c>
      <c r="I458" s="173">
        <v>0</v>
      </c>
      <c r="J458" s="173">
        <v>0</v>
      </c>
      <c r="K458" s="122">
        <v>21</v>
      </c>
      <c r="L458" s="173">
        <v>0</v>
      </c>
      <c r="M458" s="173">
        <v>0</v>
      </c>
      <c r="N458" s="173">
        <v>0</v>
      </c>
      <c r="O458" s="173">
        <v>0</v>
      </c>
      <c r="P458" s="173">
        <v>0</v>
      </c>
      <c r="Q458" s="173">
        <v>0</v>
      </c>
      <c r="R458" s="173">
        <v>0</v>
      </c>
      <c r="S458" s="173">
        <v>0</v>
      </c>
      <c r="T458" s="95">
        <f t="shared" si="28"/>
        <v>21</v>
      </c>
      <c r="U458" s="95">
        <f t="shared" si="29"/>
        <v>0</v>
      </c>
      <c r="V458" s="140"/>
      <c r="W458" s="140"/>
    </row>
    <row r="459" spans="1:23" x14ac:dyDescent="0.25">
      <c r="A459" s="94" t="s">
        <v>685</v>
      </c>
      <c r="B459" s="103" t="s">
        <v>696</v>
      </c>
      <c r="C459" s="173">
        <v>1</v>
      </c>
      <c r="D459" s="3" t="s">
        <v>389</v>
      </c>
      <c r="E459" s="173">
        <v>10365</v>
      </c>
      <c r="F459" s="173" t="s">
        <v>326</v>
      </c>
      <c r="G459" s="173">
        <v>11</v>
      </c>
      <c r="H459" s="173">
        <v>27</v>
      </c>
      <c r="I459" s="173">
        <v>0</v>
      </c>
      <c r="J459" s="173">
        <v>0</v>
      </c>
      <c r="K459" s="122">
        <v>0</v>
      </c>
      <c r="L459" s="173">
        <v>0</v>
      </c>
      <c r="M459" s="173">
        <v>0</v>
      </c>
      <c r="N459" s="173">
        <v>0</v>
      </c>
      <c r="O459" s="173">
        <v>0</v>
      </c>
      <c r="P459" s="173">
        <v>1</v>
      </c>
      <c r="Q459" s="173">
        <v>1</v>
      </c>
      <c r="R459" s="173">
        <v>6</v>
      </c>
      <c r="S459" s="173">
        <v>0</v>
      </c>
      <c r="T459" s="95">
        <f t="shared" si="28"/>
        <v>46</v>
      </c>
      <c r="U459" s="95">
        <f t="shared" si="29"/>
        <v>46</v>
      </c>
      <c r="V459" s="95"/>
      <c r="W459" s="140"/>
    </row>
    <row r="460" spans="1:23" x14ac:dyDescent="0.25">
      <c r="A460" s="94" t="s">
        <v>685</v>
      </c>
      <c r="B460" s="103" t="s">
        <v>696</v>
      </c>
      <c r="C460" s="173">
        <v>1</v>
      </c>
      <c r="D460" s="3" t="s">
        <v>697</v>
      </c>
      <c r="E460" s="173">
        <v>10324</v>
      </c>
      <c r="F460" s="173" t="s">
        <v>326</v>
      </c>
      <c r="G460" s="173">
        <v>15</v>
      </c>
      <c r="H460" s="173">
        <v>31</v>
      </c>
      <c r="I460" s="173">
        <v>0</v>
      </c>
      <c r="J460" s="173">
        <v>0</v>
      </c>
      <c r="K460" s="122">
        <v>0</v>
      </c>
      <c r="L460" s="173">
        <v>0</v>
      </c>
      <c r="M460" s="173">
        <v>0</v>
      </c>
      <c r="N460" s="173">
        <v>0</v>
      </c>
      <c r="O460" s="173">
        <v>0</v>
      </c>
      <c r="P460" s="173">
        <v>1</v>
      </c>
      <c r="Q460" s="173">
        <v>1</v>
      </c>
      <c r="R460" s="173">
        <v>0</v>
      </c>
      <c r="S460" s="173">
        <v>0</v>
      </c>
      <c r="T460" s="95">
        <f t="shared" si="28"/>
        <v>48</v>
      </c>
      <c r="U460" s="95">
        <f t="shared" si="29"/>
        <v>48</v>
      </c>
      <c r="V460" s="95"/>
      <c r="W460" s="140"/>
    </row>
    <row r="461" spans="1:23" x14ac:dyDescent="0.25">
      <c r="A461" s="94" t="s">
        <v>685</v>
      </c>
      <c r="B461" s="103" t="s">
        <v>696</v>
      </c>
      <c r="C461" s="173">
        <v>1</v>
      </c>
      <c r="D461" s="3" t="s">
        <v>698</v>
      </c>
      <c r="E461" s="173">
        <v>10352</v>
      </c>
      <c r="F461" s="173" t="s">
        <v>326</v>
      </c>
      <c r="G461" s="173">
        <v>16</v>
      </c>
      <c r="H461" s="173">
        <v>54</v>
      </c>
      <c r="I461" s="173">
        <v>0</v>
      </c>
      <c r="J461" s="173">
        <v>0</v>
      </c>
      <c r="K461" s="122">
        <v>0</v>
      </c>
      <c r="L461" s="173">
        <v>0</v>
      </c>
      <c r="M461" s="173">
        <v>0</v>
      </c>
      <c r="N461" s="173">
        <v>0</v>
      </c>
      <c r="O461" s="173">
        <v>0</v>
      </c>
      <c r="P461" s="173">
        <v>1</v>
      </c>
      <c r="Q461" s="173">
        <v>1</v>
      </c>
      <c r="R461" s="173">
        <v>0</v>
      </c>
      <c r="S461" s="173">
        <v>0</v>
      </c>
      <c r="T461" s="95">
        <f t="shared" si="28"/>
        <v>72</v>
      </c>
      <c r="U461" s="95">
        <f t="shared" si="29"/>
        <v>72</v>
      </c>
      <c r="V461" s="95"/>
      <c r="W461" s="140"/>
    </row>
    <row r="462" spans="1:23" x14ac:dyDescent="0.25">
      <c r="A462" s="94" t="s">
        <v>685</v>
      </c>
      <c r="B462" s="103" t="s">
        <v>696</v>
      </c>
      <c r="C462" s="173">
        <v>1</v>
      </c>
      <c r="D462" s="26" t="s">
        <v>699</v>
      </c>
      <c r="E462" s="173">
        <v>10343</v>
      </c>
      <c r="F462" s="173" t="s">
        <v>326</v>
      </c>
      <c r="G462" s="173">
        <v>5</v>
      </c>
      <c r="H462" s="173">
        <v>16</v>
      </c>
      <c r="I462" s="173">
        <v>0</v>
      </c>
      <c r="J462" s="173">
        <v>0</v>
      </c>
      <c r="K462" s="122">
        <v>0</v>
      </c>
      <c r="L462" s="173">
        <v>0</v>
      </c>
      <c r="M462" s="173">
        <v>0</v>
      </c>
      <c r="N462" s="173">
        <v>0</v>
      </c>
      <c r="O462" s="173">
        <v>0</v>
      </c>
      <c r="P462" s="173">
        <v>1</v>
      </c>
      <c r="Q462" s="173">
        <v>1</v>
      </c>
      <c r="R462" s="173">
        <v>0</v>
      </c>
      <c r="S462" s="173">
        <v>0</v>
      </c>
      <c r="T462" s="95">
        <f t="shared" si="28"/>
        <v>23</v>
      </c>
      <c r="U462" s="95">
        <f t="shared" si="29"/>
        <v>23</v>
      </c>
      <c r="V462" s="95"/>
      <c r="W462" s="140"/>
    </row>
    <row r="463" spans="1:23" x14ac:dyDescent="0.25">
      <c r="A463" s="94" t="s">
        <v>685</v>
      </c>
      <c r="B463" s="103" t="s">
        <v>696</v>
      </c>
      <c r="C463" s="173">
        <v>1</v>
      </c>
      <c r="D463" s="3" t="s">
        <v>700</v>
      </c>
      <c r="E463" s="173">
        <v>10344</v>
      </c>
      <c r="F463" s="173" t="s">
        <v>326</v>
      </c>
      <c r="G463" s="173">
        <v>4</v>
      </c>
      <c r="H463" s="173">
        <v>15</v>
      </c>
      <c r="I463" s="173">
        <v>0</v>
      </c>
      <c r="J463" s="173">
        <v>0</v>
      </c>
      <c r="K463" s="122">
        <v>0</v>
      </c>
      <c r="L463" s="173">
        <v>0</v>
      </c>
      <c r="M463" s="173">
        <v>0</v>
      </c>
      <c r="N463" s="173">
        <v>0</v>
      </c>
      <c r="O463" s="173">
        <v>0</v>
      </c>
      <c r="P463" s="173">
        <v>1</v>
      </c>
      <c r="Q463" s="173">
        <v>1</v>
      </c>
      <c r="R463" s="173">
        <v>0</v>
      </c>
      <c r="S463" s="173">
        <v>0</v>
      </c>
      <c r="T463" s="95">
        <f t="shared" si="28"/>
        <v>21</v>
      </c>
      <c r="U463" s="95">
        <f t="shared" si="29"/>
        <v>21</v>
      </c>
      <c r="V463" s="95"/>
      <c r="W463" s="140"/>
    </row>
    <row r="464" spans="1:23" x14ac:dyDescent="0.25">
      <c r="A464" s="94" t="s">
        <v>685</v>
      </c>
      <c r="B464" s="103" t="s">
        <v>696</v>
      </c>
      <c r="C464" s="173">
        <v>1</v>
      </c>
      <c r="D464" s="3" t="s">
        <v>701</v>
      </c>
      <c r="E464" s="173">
        <v>10318</v>
      </c>
      <c r="F464" s="173" t="s">
        <v>326</v>
      </c>
      <c r="G464" s="173">
        <v>10</v>
      </c>
      <c r="H464" s="173">
        <v>26</v>
      </c>
      <c r="I464" s="173">
        <v>0</v>
      </c>
      <c r="J464" s="173">
        <v>5</v>
      </c>
      <c r="K464" s="122">
        <v>0</v>
      </c>
      <c r="L464" s="173">
        <v>0</v>
      </c>
      <c r="M464" s="173">
        <v>0</v>
      </c>
      <c r="N464" s="173">
        <v>0</v>
      </c>
      <c r="O464" s="173">
        <v>0</v>
      </c>
      <c r="P464" s="173">
        <v>1</v>
      </c>
      <c r="Q464" s="173">
        <v>1</v>
      </c>
      <c r="R464" s="173">
        <v>0</v>
      </c>
      <c r="S464" s="173">
        <v>0</v>
      </c>
      <c r="T464" s="95">
        <f t="shared" si="28"/>
        <v>43</v>
      </c>
      <c r="U464" s="95">
        <f t="shared" si="29"/>
        <v>43</v>
      </c>
      <c r="V464" s="95"/>
      <c r="W464" s="140"/>
    </row>
    <row r="465" spans="1:23" x14ac:dyDescent="0.25">
      <c r="A465" s="94" t="s">
        <v>685</v>
      </c>
      <c r="B465" s="103" t="s">
        <v>696</v>
      </c>
      <c r="C465" s="173">
        <v>1</v>
      </c>
      <c r="D465" s="3" t="s">
        <v>702</v>
      </c>
      <c r="E465" s="173">
        <v>10340</v>
      </c>
      <c r="F465" s="173" t="s">
        <v>326</v>
      </c>
      <c r="G465" s="173">
        <v>7</v>
      </c>
      <c r="H465" s="173">
        <v>22</v>
      </c>
      <c r="I465" s="173">
        <v>0</v>
      </c>
      <c r="J465" s="173">
        <v>0</v>
      </c>
      <c r="K465" s="122">
        <v>0</v>
      </c>
      <c r="L465" s="173">
        <v>0</v>
      </c>
      <c r="M465" s="173">
        <v>0</v>
      </c>
      <c r="N465" s="173">
        <v>0</v>
      </c>
      <c r="O465" s="173">
        <v>0</v>
      </c>
      <c r="P465" s="173">
        <v>1</v>
      </c>
      <c r="Q465" s="173">
        <v>1</v>
      </c>
      <c r="R465" s="173">
        <v>0</v>
      </c>
      <c r="S465" s="173">
        <v>0</v>
      </c>
      <c r="T465" s="95">
        <f t="shared" si="28"/>
        <v>31</v>
      </c>
      <c r="U465" s="95">
        <f t="shared" si="29"/>
        <v>31</v>
      </c>
      <c r="V465" s="95"/>
      <c r="W465" s="140"/>
    </row>
    <row r="466" spans="1:23" x14ac:dyDescent="0.25">
      <c r="A466" s="94" t="s">
        <v>685</v>
      </c>
      <c r="B466" s="103" t="s">
        <v>696</v>
      </c>
      <c r="C466" s="173">
        <v>1</v>
      </c>
      <c r="D466" s="3" t="s">
        <v>703</v>
      </c>
      <c r="E466" s="173">
        <v>10336</v>
      </c>
      <c r="F466" s="173" t="s">
        <v>326</v>
      </c>
      <c r="G466" s="173">
        <v>10</v>
      </c>
      <c r="H466" s="173">
        <v>31</v>
      </c>
      <c r="I466" s="173">
        <v>0</v>
      </c>
      <c r="J466" s="173">
        <v>0</v>
      </c>
      <c r="K466" s="122">
        <v>0</v>
      </c>
      <c r="L466" s="173">
        <v>0</v>
      </c>
      <c r="M466" s="173">
        <v>0</v>
      </c>
      <c r="N466" s="173">
        <v>0</v>
      </c>
      <c r="O466" s="173">
        <v>0</v>
      </c>
      <c r="P466" s="173">
        <v>1</v>
      </c>
      <c r="Q466" s="173">
        <v>1</v>
      </c>
      <c r="R466" s="173">
        <v>0</v>
      </c>
      <c r="S466" s="173">
        <v>0</v>
      </c>
      <c r="T466" s="95">
        <f t="shared" si="28"/>
        <v>43</v>
      </c>
      <c r="U466" s="95">
        <f t="shared" si="29"/>
        <v>43</v>
      </c>
      <c r="V466" s="95"/>
      <c r="W466" s="140"/>
    </row>
    <row r="467" spans="1:23" x14ac:dyDescent="0.25">
      <c r="A467" s="94" t="s">
        <v>685</v>
      </c>
      <c r="B467" s="103" t="s">
        <v>696</v>
      </c>
      <c r="C467" s="173">
        <v>1</v>
      </c>
      <c r="D467" s="3" t="s">
        <v>704</v>
      </c>
      <c r="E467" s="173">
        <v>10331</v>
      </c>
      <c r="F467" s="173" t="s">
        <v>326</v>
      </c>
      <c r="G467" s="173">
        <v>10</v>
      </c>
      <c r="H467" s="173">
        <v>25</v>
      </c>
      <c r="I467" s="173">
        <v>0</v>
      </c>
      <c r="J467" s="173">
        <v>9</v>
      </c>
      <c r="K467" s="122">
        <v>0</v>
      </c>
      <c r="L467" s="173">
        <v>0</v>
      </c>
      <c r="M467" s="173">
        <v>0</v>
      </c>
      <c r="N467" s="173">
        <v>0</v>
      </c>
      <c r="O467" s="173">
        <v>0</v>
      </c>
      <c r="P467" s="173">
        <v>2</v>
      </c>
      <c r="Q467" s="173">
        <v>1</v>
      </c>
      <c r="R467" s="173">
        <v>0</v>
      </c>
      <c r="S467" s="173">
        <v>0</v>
      </c>
      <c r="T467" s="95">
        <f t="shared" si="28"/>
        <v>47</v>
      </c>
      <c r="U467" s="95">
        <f t="shared" si="29"/>
        <v>47</v>
      </c>
      <c r="V467" s="95"/>
      <c r="W467" s="140"/>
    </row>
    <row r="468" spans="1:23" x14ac:dyDescent="0.25">
      <c r="A468" s="94" t="s">
        <v>685</v>
      </c>
      <c r="B468" s="103" t="s">
        <v>696</v>
      </c>
      <c r="C468" s="173">
        <v>1</v>
      </c>
      <c r="D468" s="3" t="s">
        <v>300</v>
      </c>
      <c r="E468" s="173">
        <v>10335</v>
      </c>
      <c r="F468" s="173" t="s">
        <v>326</v>
      </c>
      <c r="G468" s="173">
        <v>13</v>
      </c>
      <c r="H468" s="173">
        <v>37</v>
      </c>
      <c r="I468" s="173">
        <v>0</v>
      </c>
      <c r="J468" s="173">
        <v>0</v>
      </c>
      <c r="K468" s="122">
        <v>0</v>
      </c>
      <c r="L468" s="173">
        <v>0</v>
      </c>
      <c r="M468" s="173">
        <v>0</v>
      </c>
      <c r="N468" s="173">
        <v>0</v>
      </c>
      <c r="O468" s="173">
        <v>0</v>
      </c>
      <c r="P468" s="173">
        <v>1</v>
      </c>
      <c r="Q468" s="173">
        <v>1</v>
      </c>
      <c r="R468" s="173">
        <v>0</v>
      </c>
      <c r="S468" s="173">
        <v>0</v>
      </c>
      <c r="T468" s="95">
        <f t="shared" si="28"/>
        <v>52</v>
      </c>
      <c r="U468" s="95">
        <f t="shared" si="29"/>
        <v>52</v>
      </c>
      <c r="V468" s="95"/>
      <c r="W468" s="140"/>
    </row>
    <row r="469" spans="1:23" x14ac:dyDescent="0.25">
      <c r="A469" s="94" t="s">
        <v>685</v>
      </c>
      <c r="B469" s="103" t="s">
        <v>696</v>
      </c>
      <c r="C469" s="173">
        <v>1</v>
      </c>
      <c r="D469" s="3" t="s">
        <v>284</v>
      </c>
      <c r="E469" s="173">
        <v>10314</v>
      </c>
      <c r="F469" s="173" t="s">
        <v>326</v>
      </c>
      <c r="G469" s="173">
        <v>11</v>
      </c>
      <c r="H469" s="173">
        <v>18</v>
      </c>
      <c r="I469" s="173">
        <v>0</v>
      </c>
      <c r="J469" s="173">
        <v>0</v>
      </c>
      <c r="K469" s="122">
        <v>0</v>
      </c>
      <c r="L469" s="173">
        <v>0</v>
      </c>
      <c r="M469" s="173">
        <v>0</v>
      </c>
      <c r="N469" s="173">
        <v>0</v>
      </c>
      <c r="O469" s="173">
        <v>0</v>
      </c>
      <c r="P469" s="173">
        <v>1</v>
      </c>
      <c r="Q469" s="173">
        <v>1</v>
      </c>
      <c r="R469" s="173">
        <v>0</v>
      </c>
      <c r="S469" s="173">
        <v>0</v>
      </c>
      <c r="T469" s="95">
        <f t="shared" si="28"/>
        <v>31</v>
      </c>
      <c r="U469" s="95">
        <f t="shared" si="29"/>
        <v>31</v>
      </c>
      <c r="V469" s="95"/>
      <c r="W469" s="140"/>
    </row>
    <row r="470" spans="1:23" x14ac:dyDescent="0.25">
      <c r="A470" s="94" t="s">
        <v>685</v>
      </c>
      <c r="B470" s="103" t="s">
        <v>696</v>
      </c>
      <c r="C470" s="173">
        <v>1</v>
      </c>
      <c r="D470" s="3" t="s">
        <v>592</v>
      </c>
      <c r="E470" s="173">
        <v>10315</v>
      </c>
      <c r="F470" s="173" t="s">
        <v>326</v>
      </c>
      <c r="G470" s="173">
        <v>3</v>
      </c>
      <c r="H470" s="173">
        <v>15</v>
      </c>
      <c r="I470" s="173">
        <v>0</v>
      </c>
      <c r="J470" s="173">
        <v>0</v>
      </c>
      <c r="K470" s="122">
        <v>0</v>
      </c>
      <c r="L470" s="173">
        <v>0</v>
      </c>
      <c r="M470" s="173">
        <v>0</v>
      </c>
      <c r="N470" s="173">
        <v>0</v>
      </c>
      <c r="O470" s="173">
        <v>0</v>
      </c>
      <c r="P470" s="173">
        <v>1</v>
      </c>
      <c r="Q470" s="173">
        <v>1</v>
      </c>
      <c r="R470" s="173">
        <v>0</v>
      </c>
      <c r="S470" s="173">
        <v>0</v>
      </c>
      <c r="T470" s="95">
        <f t="shared" si="28"/>
        <v>20</v>
      </c>
      <c r="U470" s="95">
        <f t="shared" si="29"/>
        <v>20</v>
      </c>
      <c r="V470" s="95"/>
      <c r="W470" s="140"/>
    </row>
    <row r="471" spans="1:23" x14ac:dyDescent="0.25">
      <c r="A471" s="94" t="s">
        <v>685</v>
      </c>
      <c r="B471" s="103" t="s">
        <v>696</v>
      </c>
      <c r="C471" s="173">
        <v>1</v>
      </c>
      <c r="D471" s="3" t="s">
        <v>245</v>
      </c>
      <c r="E471" s="173">
        <v>10339</v>
      </c>
      <c r="F471" s="173" t="s">
        <v>326</v>
      </c>
      <c r="G471" s="173">
        <v>4</v>
      </c>
      <c r="H471" s="173">
        <v>17</v>
      </c>
      <c r="I471" s="173">
        <v>0</v>
      </c>
      <c r="J471" s="173">
        <v>0</v>
      </c>
      <c r="K471" s="122">
        <v>0</v>
      </c>
      <c r="L471" s="173">
        <v>0</v>
      </c>
      <c r="M471" s="173">
        <v>0</v>
      </c>
      <c r="N471" s="173">
        <v>0</v>
      </c>
      <c r="O471" s="173">
        <v>0</v>
      </c>
      <c r="P471" s="173">
        <v>1</v>
      </c>
      <c r="Q471" s="173">
        <v>1</v>
      </c>
      <c r="R471" s="173">
        <v>0</v>
      </c>
      <c r="S471" s="173">
        <v>0</v>
      </c>
      <c r="T471" s="95">
        <f t="shared" si="28"/>
        <v>23</v>
      </c>
      <c r="U471" s="95">
        <f t="shared" si="29"/>
        <v>23</v>
      </c>
      <c r="V471" s="95"/>
      <c r="W471" s="140"/>
    </row>
    <row r="472" spans="1:23" x14ac:dyDescent="0.25">
      <c r="A472" s="94" t="s">
        <v>685</v>
      </c>
      <c r="B472" s="103" t="s">
        <v>696</v>
      </c>
      <c r="C472" s="173">
        <v>1</v>
      </c>
      <c r="D472" s="3" t="s">
        <v>705</v>
      </c>
      <c r="E472" s="173">
        <v>10316</v>
      </c>
      <c r="F472" s="173" t="s">
        <v>326</v>
      </c>
      <c r="G472" s="173">
        <v>3</v>
      </c>
      <c r="H472" s="173">
        <v>14</v>
      </c>
      <c r="I472" s="173">
        <v>2</v>
      </c>
      <c r="J472" s="173">
        <v>0</v>
      </c>
      <c r="K472" s="122">
        <v>24</v>
      </c>
      <c r="L472" s="173">
        <v>37</v>
      </c>
      <c r="M472" s="173">
        <v>0</v>
      </c>
      <c r="N472" s="173">
        <v>0</v>
      </c>
      <c r="O472" s="173">
        <v>63</v>
      </c>
      <c r="P472" s="173">
        <v>1</v>
      </c>
      <c r="Q472" s="173">
        <v>1</v>
      </c>
      <c r="R472" s="173">
        <v>0</v>
      </c>
      <c r="S472" s="173">
        <v>0</v>
      </c>
      <c r="T472" s="95">
        <f t="shared" si="28"/>
        <v>145</v>
      </c>
      <c r="U472" s="95">
        <f t="shared" si="29"/>
        <v>121</v>
      </c>
      <c r="V472" s="95"/>
      <c r="W472" s="140"/>
    </row>
    <row r="473" spans="1:23" x14ac:dyDescent="0.25">
      <c r="A473" s="94" t="s">
        <v>685</v>
      </c>
      <c r="B473" s="103" t="s">
        <v>696</v>
      </c>
      <c r="C473" s="173">
        <v>1</v>
      </c>
      <c r="D473" s="3" t="s">
        <v>706</v>
      </c>
      <c r="E473" s="173">
        <v>10317</v>
      </c>
      <c r="F473" s="173" t="s">
        <v>326</v>
      </c>
      <c r="G473" s="173">
        <v>3</v>
      </c>
      <c r="H473" s="173">
        <v>14</v>
      </c>
      <c r="I473" s="173">
        <v>0</v>
      </c>
      <c r="J473" s="173">
        <v>16</v>
      </c>
      <c r="K473" s="122">
        <v>0</v>
      </c>
      <c r="L473" s="173">
        <v>0</v>
      </c>
      <c r="M473" s="173">
        <v>0</v>
      </c>
      <c r="N473" s="173">
        <v>0</v>
      </c>
      <c r="O473" s="173">
        <v>0</v>
      </c>
      <c r="P473" s="173">
        <v>2</v>
      </c>
      <c r="Q473" s="173">
        <v>2</v>
      </c>
      <c r="R473" s="173">
        <v>0</v>
      </c>
      <c r="S473" s="173">
        <v>0</v>
      </c>
      <c r="T473" s="95">
        <f t="shared" si="28"/>
        <v>37</v>
      </c>
      <c r="U473" s="95">
        <f t="shared" si="29"/>
        <v>37</v>
      </c>
      <c r="V473" s="95"/>
      <c r="W473" s="140"/>
    </row>
    <row r="474" spans="1:23" x14ac:dyDescent="0.25">
      <c r="A474" s="94" t="s">
        <v>685</v>
      </c>
      <c r="B474" s="103" t="s">
        <v>696</v>
      </c>
      <c r="C474" s="173">
        <v>1</v>
      </c>
      <c r="D474" s="3" t="s">
        <v>707</v>
      </c>
      <c r="E474" s="173">
        <v>10323</v>
      </c>
      <c r="F474" s="173" t="s">
        <v>326</v>
      </c>
      <c r="G474" s="173">
        <v>0</v>
      </c>
      <c r="H474" s="173">
        <v>13</v>
      </c>
      <c r="I474" s="173">
        <v>0</v>
      </c>
      <c r="J474" s="173">
        <v>45</v>
      </c>
      <c r="K474" s="122">
        <v>0</v>
      </c>
      <c r="L474" s="173">
        <v>0</v>
      </c>
      <c r="M474" s="173">
        <v>0</v>
      </c>
      <c r="N474" s="173">
        <v>0</v>
      </c>
      <c r="O474" s="173">
        <v>0</v>
      </c>
      <c r="P474" s="173">
        <v>1</v>
      </c>
      <c r="Q474" s="173">
        <v>2</v>
      </c>
      <c r="R474" s="173">
        <v>0</v>
      </c>
      <c r="S474" s="173">
        <v>0</v>
      </c>
      <c r="T474" s="95">
        <f t="shared" si="28"/>
        <v>61</v>
      </c>
      <c r="U474" s="95">
        <f t="shared" si="29"/>
        <v>61</v>
      </c>
      <c r="V474" s="95"/>
      <c r="W474" s="140"/>
    </row>
    <row r="475" spans="1:23" x14ac:dyDescent="0.25">
      <c r="A475" s="94" t="s">
        <v>685</v>
      </c>
      <c r="B475" s="103" t="s">
        <v>696</v>
      </c>
      <c r="C475" s="173">
        <v>1</v>
      </c>
      <c r="D475" s="3" t="s">
        <v>708</v>
      </c>
      <c r="E475" s="173">
        <v>33042</v>
      </c>
      <c r="F475" s="173" t="s">
        <v>326</v>
      </c>
      <c r="G475" s="173">
        <v>0</v>
      </c>
      <c r="H475" s="173">
        <v>0</v>
      </c>
      <c r="I475" s="173">
        <v>0</v>
      </c>
      <c r="J475" s="173">
        <v>24</v>
      </c>
      <c r="K475" s="122">
        <v>0</v>
      </c>
      <c r="L475" s="173">
        <v>0</v>
      </c>
      <c r="M475" s="173">
        <v>0</v>
      </c>
      <c r="N475" s="173">
        <v>0</v>
      </c>
      <c r="O475" s="173">
        <v>0</v>
      </c>
      <c r="P475" s="173">
        <v>3</v>
      </c>
      <c r="Q475" s="173">
        <v>0</v>
      </c>
      <c r="R475" s="173">
        <v>0</v>
      </c>
      <c r="S475" s="173">
        <v>0</v>
      </c>
      <c r="T475" s="95">
        <f t="shared" si="28"/>
        <v>27</v>
      </c>
      <c r="U475" s="95">
        <f t="shared" si="29"/>
        <v>27</v>
      </c>
      <c r="V475" s="95"/>
      <c r="W475" s="140"/>
    </row>
    <row r="476" spans="1:23" x14ac:dyDescent="0.25">
      <c r="A476" s="94" t="s">
        <v>685</v>
      </c>
      <c r="B476" s="103" t="s">
        <v>696</v>
      </c>
      <c r="C476" s="173">
        <v>1</v>
      </c>
      <c r="D476" s="3" t="s">
        <v>709</v>
      </c>
      <c r="E476" s="173">
        <v>10389</v>
      </c>
      <c r="F476" s="173" t="s">
        <v>326</v>
      </c>
      <c r="G476" s="173">
        <v>0</v>
      </c>
      <c r="H476" s="173">
        <v>0</v>
      </c>
      <c r="I476" s="173">
        <v>0</v>
      </c>
      <c r="J476" s="173">
        <v>9</v>
      </c>
      <c r="K476" s="122">
        <v>0</v>
      </c>
      <c r="L476" s="173">
        <v>0</v>
      </c>
      <c r="M476" s="173">
        <v>0</v>
      </c>
      <c r="N476" s="173">
        <v>0</v>
      </c>
      <c r="O476" s="173">
        <v>0</v>
      </c>
      <c r="P476" s="173">
        <v>1</v>
      </c>
      <c r="Q476" s="173">
        <v>0</v>
      </c>
      <c r="R476" s="173">
        <v>0</v>
      </c>
      <c r="S476" s="173">
        <v>0</v>
      </c>
      <c r="T476" s="95">
        <f t="shared" si="28"/>
        <v>10</v>
      </c>
      <c r="U476" s="95">
        <f t="shared" si="29"/>
        <v>10</v>
      </c>
      <c r="V476" s="95"/>
      <c r="W476" s="140"/>
    </row>
    <row r="477" spans="1:23" x14ac:dyDescent="0.25">
      <c r="A477" s="94" t="s">
        <v>685</v>
      </c>
      <c r="B477" s="103" t="s">
        <v>710</v>
      </c>
      <c r="C477" s="173">
        <v>1</v>
      </c>
      <c r="D477" s="3" t="s">
        <v>711</v>
      </c>
      <c r="E477" s="173">
        <v>10133</v>
      </c>
      <c r="F477" s="173" t="s">
        <v>268</v>
      </c>
      <c r="G477" s="173">
        <v>11</v>
      </c>
      <c r="H477" s="173">
        <v>22</v>
      </c>
      <c r="I477" s="173">
        <v>0</v>
      </c>
      <c r="J477" s="173">
        <v>10</v>
      </c>
      <c r="K477" s="122">
        <v>0</v>
      </c>
      <c r="L477" s="173">
        <v>15</v>
      </c>
      <c r="M477" s="173">
        <v>0</v>
      </c>
      <c r="N477" s="173">
        <v>0</v>
      </c>
      <c r="O477" s="173">
        <v>19</v>
      </c>
      <c r="P477" s="173">
        <v>1</v>
      </c>
      <c r="Q477" s="173">
        <v>1</v>
      </c>
      <c r="R477" s="173">
        <v>2</v>
      </c>
      <c r="S477" s="173">
        <v>0</v>
      </c>
      <c r="T477" s="95">
        <f t="shared" si="28"/>
        <v>81</v>
      </c>
      <c r="U477" s="95">
        <f t="shared" si="29"/>
        <v>81</v>
      </c>
      <c r="V477" s="95"/>
      <c r="W477" s="140"/>
    </row>
    <row r="478" spans="1:23" x14ac:dyDescent="0.25">
      <c r="A478" s="94" t="s">
        <v>685</v>
      </c>
      <c r="B478" s="103" t="s">
        <v>710</v>
      </c>
      <c r="C478" s="173">
        <v>1</v>
      </c>
      <c r="D478" s="3" t="s">
        <v>712</v>
      </c>
      <c r="E478" s="173">
        <v>10136</v>
      </c>
      <c r="F478" s="173" t="s">
        <v>268</v>
      </c>
      <c r="G478" s="173">
        <v>11</v>
      </c>
      <c r="H478" s="173">
        <v>29</v>
      </c>
      <c r="I478" s="173">
        <v>0</v>
      </c>
      <c r="J478" s="173">
        <v>15</v>
      </c>
      <c r="K478" s="122">
        <v>0</v>
      </c>
      <c r="L478" s="173">
        <v>0</v>
      </c>
      <c r="M478" s="173">
        <v>0</v>
      </c>
      <c r="N478" s="173">
        <v>0</v>
      </c>
      <c r="O478" s="173">
        <v>13</v>
      </c>
      <c r="P478" s="173">
        <v>1</v>
      </c>
      <c r="Q478" s="173">
        <v>1</v>
      </c>
      <c r="R478" s="173">
        <v>1</v>
      </c>
      <c r="S478" s="173">
        <v>0</v>
      </c>
      <c r="T478" s="95">
        <f t="shared" si="28"/>
        <v>71</v>
      </c>
      <c r="U478" s="95">
        <f t="shared" si="29"/>
        <v>71</v>
      </c>
      <c r="V478" s="95"/>
      <c r="W478" s="140"/>
    </row>
    <row r="479" spans="1:23" x14ac:dyDescent="0.25">
      <c r="A479" s="94" t="s">
        <v>685</v>
      </c>
      <c r="B479" s="83" t="s">
        <v>713</v>
      </c>
      <c r="C479" s="173">
        <v>1</v>
      </c>
      <c r="D479" s="3" t="s">
        <v>714</v>
      </c>
      <c r="E479" s="173">
        <v>10025</v>
      </c>
      <c r="F479" s="173" t="s">
        <v>36</v>
      </c>
      <c r="G479" s="173">
        <v>31</v>
      </c>
      <c r="H479" s="173">
        <v>67</v>
      </c>
      <c r="I479" s="173">
        <v>0</v>
      </c>
      <c r="J479" s="173">
        <v>9</v>
      </c>
      <c r="K479" s="122">
        <v>9</v>
      </c>
      <c r="L479" s="173">
        <v>9</v>
      </c>
      <c r="M479" s="173">
        <v>0</v>
      </c>
      <c r="N479" s="173">
        <v>0</v>
      </c>
      <c r="O479" s="173">
        <v>21</v>
      </c>
      <c r="P479" s="173">
        <v>5</v>
      </c>
      <c r="Q479" s="173">
        <v>2</v>
      </c>
      <c r="R479" s="173">
        <v>3</v>
      </c>
      <c r="S479" s="173">
        <v>0</v>
      </c>
      <c r="T479" s="95">
        <f t="shared" si="28"/>
        <v>156</v>
      </c>
      <c r="U479" s="95">
        <f t="shared" si="29"/>
        <v>147</v>
      </c>
      <c r="V479" s="95"/>
      <c r="W479" s="140"/>
    </row>
    <row r="480" spans="1:23" x14ac:dyDescent="0.25">
      <c r="A480" s="94" t="s">
        <v>685</v>
      </c>
      <c r="B480" s="103" t="s">
        <v>715</v>
      </c>
      <c r="C480" s="173">
        <v>1</v>
      </c>
      <c r="D480" s="3" t="s">
        <v>716</v>
      </c>
      <c r="E480" s="173">
        <v>24237</v>
      </c>
      <c r="F480" s="173" t="s">
        <v>167</v>
      </c>
      <c r="G480" s="173">
        <v>8</v>
      </c>
      <c r="H480" s="173">
        <v>22</v>
      </c>
      <c r="I480" s="173">
        <v>0</v>
      </c>
      <c r="J480" s="173">
        <v>6</v>
      </c>
      <c r="K480" s="122">
        <v>0</v>
      </c>
      <c r="L480" s="173">
        <v>0</v>
      </c>
      <c r="M480" s="173">
        <v>0</v>
      </c>
      <c r="N480" s="173">
        <v>0</v>
      </c>
      <c r="O480" s="173">
        <v>2</v>
      </c>
      <c r="P480" s="173">
        <v>1</v>
      </c>
      <c r="Q480" s="173">
        <v>1</v>
      </c>
      <c r="R480" s="173">
        <v>0</v>
      </c>
      <c r="S480" s="173">
        <v>0</v>
      </c>
      <c r="T480" s="95">
        <f t="shared" si="28"/>
        <v>40</v>
      </c>
      <c r="U480" s="95">
        <f t="shared" si="29"/>
        <v>40</v>
      </c>
      <c r="V480" s="95"/>
      <c r="W480" s="140"/>
    </row>
    <row r="481" spans="1:23" x14ac:dyDescent="0.25">
      <c r="A481" s="94" t="s">
        <v>685</v>
      </c>
      <c r="B481" s="103" t="s">
        <v>715</v>
      </c>
      <c r="C481" s="173">
        <v>1</v>
      </c>
      <c r="D481" s="3" t="s">
        <v>717</v>
      </c>
      <c r="E481" s="173">
        <v>10454</v>
      </c>
      <c r="F481" s="173" t="s">
        <v>167</v>
      </c>
      <c r="G481" s="173">
        <v>10</v>
      </c>
      <c r="H481" s="173">
        <v>20</v>
      </c>
      <c r="I481" s="173">
        <v>0</v>
      </c>
      <c r="J481" s="173">
        <v>6</v>
      </c>
      <c r="K481" s="122">
        <v>0</v>
      </c>
      <c r="L481" s="173">
        <v>11</v>
      </c>
      <c r="M481" s="173">
        <v>0</v>
      </c>
      <c r="N481" s="173">
        <v>0</v>
      </c>
      <c r="O481" s="173">
        <v>4</v>
      </c>
      <c r="P481" s="173">
        <v>1</v>
      </c>
      <c r="Q481" s="173">
        <v>1</v>
      </c>
      <c r="R481" s="173">
        <v>0</v>
      </c>
      <c r="S481" s="173">
        <v>0</v>
      </c>
      <c r="T481" s="95">
        <f t="shared" si="28"/>
        <v>53</v>
      </c>
      <c r="U481" s="95">
        <f t="shared" si="29"/>
        <v>53</v>
      </c>
      <c r="V481" s="95"/>
      <c r="W481" s="140"/>
    </row>
    <row r="482" spans="1:23" x14ac:dyDescent="0.25">
      <c r="A482" s="94" t="s">
        <v>685</v>
      </c>
      <c r="B482" s="103" t="s">
        <v>715</v>
      </c>
      <c r="C482" s="173">
        <v>1</v>
      </c>
      <c r="D482" s="3" t="s">
        <v>578</v>
      </c>
      <c r="E482" s="173">
        <v>10462</v>
      </c>
      <c r="F482" s="173" t="s">
        <v>167</v>
      </c>
      <c r="G482" s="173">
        <v>10</v>
      </c>
      <c r="H482" s="173">
        <v>21</v>
      </c>
      <c r="I482" s="173">
        <v>0</v>
      </c>
      <c r="J482" s="173">
        <v>0</v>
      </c>
      <c r="K482" s="122">
        <v>6</v>
      </c>
      <c r="L482" s="173">
        <v>0</v>
      </c>
      <c r="M482" s="173">
        <v>0</v>
      </c>
      <c r="N482" s="173">
        <v>0</v>
      </c>
      <c r="O482" s="173">
        <v>7</v>
      </c>
      <c r="P482" s="173">
        <v>1</v>
      </c>
      <c r="Q482" s="173">
        <v>1</v>
      </c>
      <c r="R482" s="173">
        <v>1</v>
      </c>
      <c r="S482" s="173">
        <v>0</v>
      </c>
      <c r="T482" s="95">
        <f t="shared" si="28"/>
        <v>47</v>
      </c>
      <c r="U482" s="95">
        <f t="shared" si="29"/>
        <v>41</v>
      </c>
      <c r="V482" s="95"/>
      <c r="W482" s="140"/>
    </row>
    <row r="483" spans="1:23" x14ac:dyDescent="0.25">
      <c r="A483" s="94" t="s">
        <v>685</v>
      </c>
      <c r="B483" s="103" t="s">
        <v>715</v>
      </c>
      <c r="C483" s="173">
        <v>1</v>
      </c>
      <c r="D483" s="3" t="s">
        <v>718</v>
      </c>
      <c r="E483" s="173">
        <v>10471</v>
      </c>
      <c r="F483" s="173" t="s">
        <v>167</v>
      </c>
      <c r="G483" s="173">
        <v>9</v>
      </c>
      <c r="H483" s="173">
        <v>24</v>
      </c>
      <c r="I483" s="173">
        <v>0</v>
      </c>
      <c r="J483" s="173">
        <v>0</v>
      </c>
      <c r="K483" s="122">
        <v>3</v>
      </c>
      <c r="L483" s="173">
        <v>0</v>
      </c>
      <c r="M483" s="173">
        <v>0</v>
      </c>
      <c r="N483" s="173">
        <v>0</v>
      </c>
      <c r="O483" s="173">
        <v>11</v>
      </c>
      <c r="P483" s="173">
        <v>1</v>
      </c>
      <c r="Q483" s="173">
        <v>1</v>
      </c>
      <c r="R483" s="173">
        <v>1</v>
      </c>
      <c r="S483" s="173">
        <v>0</v>
      </c>
      <c r="T483" s="95">
        <f t="shared" si="28"/>
        <v>50</v>
      </c>
      <c r="U483" s="95">
        <f t="shared" si="29"/>
        <v>47</v>
      </c>
      <c r="V483" s="95"/>
      <c r="W483" s="140"/>
    </row>
    <row r="484" spans="1:23" x14ac:dyDescent="0.25">
      <c r="A484" s="94" t="s">
        <v>685</v>
      </c>
      <c r="B484" s="103" t="s">
        <v>715</v>
      </c>
      <c r="C484" s="173">
        <v>1</v>
      </c>
      <c r="D484" s="3" t="s">
        <v>719</v>
      </c>
      <c r="E484" s="173">
        <v>10482</v>
      </c>
      <c r="F484" s="173" t="s">
        <v>167</v>
      </c>
      <c r="G484" s="173">
        <v>13</v>
      </c>
      <c r="H484" s="173">
        <v>19</v>
      </c>
      <c r="I484" s="173">
        <v>0</v>
      </c>
      <c r="J484" s="173">
        <v>0</v>
      </c>
      <c r="K484" s="122">
        <v>3</v>
      </c>
      <c r="L484" s="173">
        <v>0</v>
      </c>
      <c r="M484" s="173">
        <v>0</v>
      </c>
      <c r="N484" s="173">
        <v>0</v>
      </c>
      <c r="O484" s="173">
        <v>5</v>
      </c>
      <c r="P484" s="173">
        <v>1</v>
      </c>
      <c r="Q484" s="173">
        <v>1</v>
      </c>
      <c r="R484" s="173">
        <v>1</v>
      </c>
      <c r="S484" s="173">
        <v>0</v>
      </c>
      <c r="T484" s="95">
        <f t="shared" si="28"/>
        <v>43</v>
      </c>
      <c r="U484" s="95">
        <f t="shared" si="29"/>
        <v>40</v>
      </c>
      <c r="V484" s="95"/>
      <c r="W484" s="140"/>
    </row>
    <row r="485" spans="1:23" x14ac:dyDescent="0.25">
      <c r="A485" s="94" t="s">
        <v>685</v>
      </c>
      <c r="B485" s="103" t="s">
        <v>715</v>
      </c>
      <c r="C485" s="173">
        <v>1</v>
      </c>
      <c r="D485" s="3" t="s">
        <v>720</v>
      </c>
      <c r="E485" s="173">
        <v>24798</v>
      </c>
      <c r="F485" s="173" t="s">
        <v>167</v>
      </c>
      <c r="G485" s="173">
        <v>8</v>
      </c>
      <c r="H485" s="173">
        <v>23</v>
      </c>
      <c r="I485" s="173">
        <v>0</v>
      </c>
      <c r="J485" s="173">
        <v>0</v>
      </c>
      <c r="K485" s="122">
        <v>3</v>
      </c>
      <c r="L485" s="173">
        <v>0</v>
      </c>
      <c r="M485" s="173">
        <v>0</v>
      </c>
      <c r="N485" s="173">
        <v>0</v>
      </c>
      <c r="O485" s="173">
        <v>4</v>
      </c>
      <c r="P485" s="173">
        <v>1</v>
      </c>
      <c r="Q485" s="173">
        <v>1</v>
      </c>
      <c r="R485" s="173">
        <v>1</v>
      </c>
      <c r="S485" s="173">
        <v>0</v>
      </c>
      <c r="T485" s="95">
        <f t="shared" si="28"/>
        <v>41</v>
      </c>
      <c r="U485" s="95">
        <f t="shared" si="29"/>
        <v>38</v>
      </c>
      <c r="V485" s="95"/>
      <c r="W485" s="140"/>
    </row>
    <row r="486" spans="1:23" x14ac:dyDescent="0.25">
      <c r="A486" s="94" t="s">
        <v>685</v>
      </c>
      <c r="B486" s="103" t="s">
        <v>715</v>
      </c>
      <c r="C486" s="173">
        <v>1</v>
      </c>
      <c r="D486" s="3" t="s">
        <v>721</v>
      </c>
      <c r="E486" s="173">
        <v>10464</v>
      </c>
      <c r="F486" s="173" t="s">
        <v>167</v>
      </c>
      <c r="G486" s="173">
        <v>16</v>
      </c>
      <c r="H486" s="173">
        <v>45</v>
      </c>
      <c r="I486" s="173">
        <v>1</v>
      </c>
      <c r="J486" s="173">
        <v>5</v>
      </c>
      <c r="K486" s="122">
        <v>6</v>
      </c>
      <c r="L486" s="173">
        <v>8</v>
      </c>
      <c r="M486" s="173">
        <v>0</v>
      </c>
      <c r="N486" s="173">
        <v>0</v>
      </c>
      <c r="O486" s="173">
        <v>9</v>
      </c>
      <c r="P486" s="173">
        <v>3</v>
      </c>
      <c r="Q486" s="173">
        <v>3</v>
      </c>
      <c r="R486" s="173">
        <v>1</v>
      </c>
      <c r="S486" s="173">
        <v>0</v>
      </c>
      <c r="T486" s="95">
        <f t="shared" si="28"/>
        <v>97</v>
      </c>
      <c r="U486" s="95">
        <f t="shared" si="29"/>
        <v>91</v>
      </c>
      <c r="V486" s="95"/>
      <c r="W486" s="140"/>
    </row>
    <row r="487" spans="1:23" x14ac:dyDescent="0.25">
      <c r="A487" s="94" t="s">
        <v>685</v>
      </c>
      <c r="B487" s="103" t="s">
        <v>722</v>
      </c>
      <c r="C487" s="173">
        <v>1</v>
      </c>
      <c r="D487" s="3" t="s">
        <v>723</v>
      </c>
      <c r="E487" s="173">
        <v>10186</v>
      </c>
      <c r="F487" s="173" t="s">
        <v>27</v>
      </c>
      <c r="G487" s="173">
        <v>0</v>
      </c>
      <c r="H487" s="173">
        <v>100</v>
      </c>
      <c r="I487" s="173">
        <v>0</v>
      </c>
      <c r="J487" s="173">
        <v>0</v>
      </c>
      <c r="K487" s="122">
        <v>0</v>
      </c>
      <c r="L487" s="173">
        <v>0</v>
      </c>
      <c r="M487" s="173">
        <v>18</v>
      </c>
      <c r="N487" s="173">
        <v>0</v>
      </c>
      <c r="O487" s="173">
        <v>0</v>
      </c>
      <c r="P487" s="173">
        <v>19</v>
      </c>
      <c r="Q487" s="173">
        <v>12</v>
      </c>
      <c r="R487" s="173">
        <v>6</v>
      </c>
      <c r="S487" s="173">
        <v>47</v>
      </c>
      <c r="T487" s="95">
        <f t="shared" si="28"/>
        <v>202</v>
      </c>
      <c r="U487" s="95">
        <f t="shared" si="29"/>
        <v>202</v>
      </c>
      <c r="V487" s="95"/>
      <c r="W487" s="140"/>
    </row>
    <row r="488" spans="1:23" x14ac:dyDescent="0.25">
      <c r="A488" s="94" t="s">
        <v>685</v>
      </c>
      <c r="B488" s="103" t="s">
        <v>722</v>
      </c>
      <c r="C488" s="173">
        <v>1</v>
      </c>
      <c r="D488" s="3" t="s">
        <v>724</v>
      </c>
      <c r="E488" s="173">
        <v>10188</v>
      </c>
      <c r="F488" s="173" t="s">
        <v>27</v>
      </c>
      <c r="G488" s="173">
        <v>75</v>
      </c>
      <c r="H488" s="173">
        <v>0</v>
      </c>
      <c r="I488" s="173">
        <v>0</v>
      </c>
      <c r="J488" s="173">
        <v>0</v>
      </c>
      <c r="K488" s="122">
        <v>0</v>
      </c>
      <c r="L488" s="173">
        <v>0</v>
      </c>
      <c r="M488" s="173">
        <v>0</v>
      </c>
      <c r="N488" s="173">
        <v>0</v>
      </c>
      <c r="O488" s="173">
        <v>41</v>
      </c>
      <c r="P488" s="173">
        <v>0</v>
      </c>
      <c r="Q488" s="173">
        <v>0</v>
      </c>
      <c r="R488" s="173">
        <v>1</v>
      </c>
      <c r="S488" s="173">
        <v>0</v>
      </c>
      <c r="T488" s="95">
        <f t="shared" si="28"/>
        <v>117</v>
      </c>
      <c r="U488" s="95">
        <f t="shared" si="29"/>
        <v>117</v>
      </c>
      <c r="V488" s="95"/>
      <c r="W488" s="140"/>
    </row>
    <row r="489" spans="1:23" x14ac:dyDescent="0.25">
      <c r="A489" s="94" t="s">
        <v>685</v>
      </c>
      <c r="B489" s="103" t="s">
        <v>722</v>
      </c>
      <c r="C489" s="173">
        <v>1</v>
      </c>
      <c r="D489" s="3" t="s">
        <v>725</v>
      </c>
      <c r="E489" s="173">
        <v>10196</v>
      </c>
      <c r="F489" s="173" t="s">
        <v>27</v>
      </c>
      <c r="G489" s="173">
        <v>0</v>
      </c>
      <c r="H489" s="173">
        <v>0</v>
      </c>
      <c r="I489" s="173">
        <v>0</v>
      </c>
      <c r="J489" s="173">
        <v>54</v>
      </c>
      <c r="K489" s="122">
        <v>0</v>
      </c>
      <c r="L489" s="173">
        <v>16</v>
      </c>
      <c r="M489" s="173">
        <v>0</v>
      </c>
      <c r="N489" s="173">
        <v>0</v>
      </c>
      <c r="O489" s="173">
        <v>0</v>
      </c>
      <c r="P489" s="173">
        <v>0</v>
      </c>
      <c r="Q489" s="173">
        <v>0</v>
      </c>
      <c r="R489" s="173">
        <v>0</v>
      </c>
      <c r="S489" s="173">
        <v>41</v>
      </c>
      <c r="T489" s="95">
        <f t="shared" si="28"/>
        <v>111</v>
      </c>
      <c r="U489" s="95">
        <f t="shared" si="29"/>
        <v>111</v>
      </c>
      <c r="V489" s="95"/>
      <c r="W489" s="140"/>
    </row>
    <row r="490" spans="1:23" x14ac:dyDescent="0.25">
      <c r="A490" s="94" t="s">
        <v>685</v>
      </c>
      <c r="B490" s="103" t="s">
        <v>726</v>
      </c>
      <c r="C490" s="173">
        <v>1</v>
      </c>
      <c r="D490" s="3" t="s">
        <v>727</v>
      </c>
      <c r="E490" s="173">
        <v>10539</v>
      </c>
      <c r="F490" s="173" t="s">
        <v>167</v>
      </c>
      <c r="G490" s="173">
        <v>14</v>
      </c>
      <c r="H490" s="173">
        <v>29</v>
      </c>
      <c r="I490" s="173">
        <v>2</v>
      </c>
      <c r="J490" s="173">
        <v>0</v>
      </c>
      <c r="K490" s="122">
        <v>0</v>
      </c>
      <c r="L490" s="173">
        <v>0</v>
      </c>
      <c r="M490" s="173">
        <v>0</v>
      </c>
      <c r="N490" s="173">
        <v>0</v>
      </c>
      <c r="O490" s="173">
        <v>0</v>
      </c>
      <c r="P490" s="173">
        <v>1</v>
      </c>
      <c r="Q490" s="173">
        <v>1</v>
      </c>
      <c r="R490" s="173">
        <v>1</v>
      </c>
      <c r="S490" s="173">
        <v>0</v>
      </c>
      <c r="T490" s="95">
        <f t="shared" si="28"/>
        <v>48</v>
      </c>
      <c r="U490" s="95">
        <f t="shared" si="29"/>
        <v>48</v>
      </c>
      <c r="V490" s="95"/>
      <c r="W490" s="140"/>
    </row>
    <row r="491" spans="1:23" x14ac:dyDescent="0.25">
      <c r="A491" s="94" t="s">
        <v>685</v>
      </c>
      <c r="B491" s="103" t="s">
        <v>726</v>
      </c>
      <c r="C491" s="173">
        <v>1</v>
      </c>
      <c r="D491" s="3" t="s">
        <v>301</v>
      </c>
      <c r="E491" s="173">
        <v>10578</v>
      </c>
      <c r="F491" s="173" t="s">
        <v>83</v>
      </c>
      <c r="G491" s="173">
        <v>9</v>
      </c>
      <c r="H491" s="173">
        <v>22</v>
      </c>
      <c r="I491" s="173">
        <v>1</v>
      </c>
      <c r="J491" s="173">
        <v>0</v>
      </c>
      <c r="K491" s="122">
        <v>0</v>
      </c>
      <c r="L491" s="173">
        <v>0</v>
      </c>
      <c r="M491" s="173">
        <v>0</v>
      </c>
      <c r="N491" s="173">
        <v>0</v>
      </c>
      <c r="O491" s="173">
        <v>0</v>
      </c>
      <c r="P491" s="173">
        <v>2</v>
      </c>
      <c r="Q491" s="173">
        <v>1</v>
      </c>
      <c r="R491" s="173">
        <v>1</v>
      </c>
      <c r="S491" s="173">
        <v>0</v>
      </c>
      <c r="T491" s="95">
        <f t="shared" si="28"/>
        <v>36</v>
      </c>
      <c r="U491" s="95">
        <f t="shared" si="29"/>
        <v>36</v>
      </c>
      <c r="V491" s="95"/>
      <c r="W491" s="140"/>
    </row>
    <row r="492" spans="1:23" x14ac:dyDescent="0.25">
      <c r="A492" s="94" t="s">
        <v>685</v>
      </c>
      <c r="B492" s="103" t="s">
        <v>726</v>
      </c>
      <c r="C492" s="173">
        <v>1</v>
      </c>
      <c r="D492" s="3" t="s">
        <v>728</v>
      </c>
      <c r="E492" s="173">
        <v>10536</v>
      </c>
      <c r="F492" s="173" t="s">
        <v>83</v>
      </c>
      <c r="G492" s="173">
        <v>10</v>
      </c>
      <c r="H492" s="173">
        <v>27</v>
      </c>
      <c r="I492" s="173">
        <v>0</v>
      </c>
      <c r="J492" s="173">
        <v>0</v>
      </c>
      <c r="K492" s="122">
        <v>0</v>
      </c>
      <c r="L492" s="173">
        <v>0</v>
      </c>
      <c r="M492" s="173">
        <v>0</v>
      </c>
      <c r="N492" s="173">
        <v>0</v>
      </c>
      <c r="O492" s="173">
        <v>0</v>
      </c>
      <c r="P492" s="173">
        <v>2</v>
      </c>
      <c r="Q492" s="173">
        <v>1</v>
      </c>
      <c r="R492" s="173">
        <v>1</v>
      </c>
      <c r="S492" s="173">
        <v>0</v>
      </c>
      <c r="T492" s="95">
        <f t="shared" si="28"/>
        <v>41</v>
      </c>
      <c r="U492" s="95">
        <f t="shared" si="29"/>
        <v>41</v>
      </c>
      <c r="V492" s="95"/>
      <c r="W492" s="140"/>
    </row>
    <row r="493" spans="1:23" x14ac:dyDescent="0.25">
      <c r="A493" s="94" t="s">
        <v>685</v>
      </c>
      <c r="B493" s="103" t="s">
        <v>726</v>
      </c>
      <c r="C493" s="173">
        <v>1</v>
      </c>
      <c r="D493" s="3" t="s">
        <v>729</v>
      </c>
      <c r="E493" s="173">
        <v>22098</v>
      </c>
      <c r="F493" s="173" t="s">
        <v>167</v>
      </c>
      <c r="G493" s="173">
        <v>50</v>
      </c>
      <c r="H493" s="173">
        <v>130</v>
      </c>
      <c r="I493" s="173">
        <v>0</v>
      </c>
      <c r="J493" s="173">
        <v>0</v>
      </c>
      <c r="K493" s="122">
        <v>0</v>
      </c>
      <c r="L493" s="173">
        <v>0</v>
      </c>
      <c r="M493" s="173">
        <v>0</v>
      </c>
      <c r="N493" s="173">
        <v>0</v>
      </c>
      <c r="O493" s="173">
        <v>0</v>
      </c>
      <c r="P493" s="173">
        <v>7</v>
      </c>
      <c r="Q493" s="173">
        <v>5</v>
      </c>
      <c r="R493" s="173">
        <v>5</v>
      </c>
      <c r="S493" s="173">
        <v>0</v>
      </c>
      <c r="T493" s="95">
        <f t="shared" si="28"/>
        <v>197</v>
      </c>
      <c r="U493" s="95">
        <f t="shared" si="29"/>
        <v>197</v>
      </c>
      <c r="V493" s="95"/>
      <c r="W493" s="140"/>
    </row>
    <row r="494" spans="1:23" x14ac:dyDescent="0.25">
      <c r="A494" s="94" t="s">
        <v>685</v>
      </c>
      <c r="B494" s="103" t="s">
        <v>726</v>
      </c>
      <c r="C494" s="173">
        <v>1</v>
      </c>
      <c r="D494" s="3" t="s">
        <v>730</v>
      </c>
      <c r="E494" s="173">
        <v>10541</v>
      </c>
      <c r="F494" s="173" t="s">
        <v>167</v>
      </c>
      <c r="G494" s="173">
        <v>10</v>
      </c>
      <c r="H494" s="173">
        <v>29</v>
      </c>
      <c r="I494" s="173">
        <v>0</v>
      </c>
      <c r="J494" s="173">
        <v>0</v>
      </c>
      <c r="K494" s="122">
        <v>0</v>
      </c>
      <c r="L494" s="173">
        <v>0</v>
      </c>
      <c r="M494" s="173">
        <v>0</v>
      </c>
      <c r="N494" s="173">
        <v>0</v>
      </c>
      <c r="O494" s="173">
        <v>0</v>
      </c>
      <c r="P494" s="173">
        <v>2</v>
      </c>
      <c r="Q494" s="173">
        <v>1</v>
      </c>
      <c r="R494" s="173">
        <v>1</v>
      </c>
      <c r="S494" s="173">
        <v>0</v>
      </c>
      <c r="T494" s="95">
        <f t="shared" si="28"/>
        <v>43</v>
      </c>
      <c r="U494" s="95">
        <f t="shared" si="29"/>
        <v>43</v>
      </c>
      <c r="V494" s="95"/>
      <c r="W494" s="140"/>
    </row>
    <row r="495" spans="1:23" x14ac:dyDescent="0.25">
      <c r="A495" s="94" t="s">
        <v>685</v>
      </c>
      <c r="B495" s="103" t="s">
        <v>726</v>
      </c>
      <c r="C495" s="173">
        <v>1</v>
      </c>
      <c r="D495" s="3" t="s">
        <v>731</v>
      </c>
      <c r="E495" s="173">
        <v>10528</v>
      </c>
      <c r="F495" s="173" t="s">
        <v>167</v>
      </c>
      <c r="G495" s="173">
        <v>0</v>
      </c>
      <c r="H495" s="173">
        <v>0</v>
      </c>
      <c r="I495" s="173">
        <v>0</v>
      </c>
      <c r="J495" s="173">
        <v>71</v>
      </c>
      <c r="K495" s="122">
        <v>18</v>
      </c>
      <c r="L495" s="173">
        <v>0</v>
      </c>
      <c r="M495" s="173">
        <v>0</v>
      </c>
      <c r="N495" s="173">
        <v>0</v>
      </c>
      <c r="O495" s="173">
        <v>0</v>
      </c>
      <c r="P495" s="173">
        <v>3</v>
      </c>
      <c r="Q495" s="173">
        <v>3</v>
      </c>
      <c r="R495" s="173">
        <v>1</v>
      </c>
      <c r="S495" s="173">
        <v>5</v>
      </c>
      <c r="T495" s="95">
        <f t="shared" si="28"/>
        <v>101</v>
      </c>
      <c r="U495" s="95">
        <f t="shared" si="29"/>
        <v>83</v>
      </c>
      <c r="V495" s="95"/>
      <c r="W495" s="140"/>
    </row>
    <row r="496" spans="1:23" x14ac:dyDescent="0.25">
      <c r="A496" s="94" t="s">
        <v>685</v>
      </c>
      <c r="B496" s="103" t="s">
        <v>726</v>
      </c>
      <c r="C496" s="173">
        <v>1</v>
      </c>
      <c r="D496" s="3" t="s">
        <v>485</v>
      </c>
      <c r="E496" s="173" t="s">
        <v>571</v>
      </c>
      <c r="F496" s="173" t="s">
        <v>167</v>
      </c>
      <c r="G496" s="173">
        <v>0</v>
      </c>
      <c r="H496" s="173">
        <v>0</v>
      </c>
      <c r="I496" s="173">
        <v>0</v>
      </c>
      <c r="J496" s="173">
        <v>0</v>
      </c>
      <c r="K496" s="122">
        <v>0</v>
      </c>
      <c r="L496" s="173">
        <v>25</v>
      </c>
      <c r="M496" s="173">
        <v>0</v>
      </c>
      <c r="N496" s="173">
        <v>0</v>
      </c>
      <c r="O496" s="173">
        <v>12</v>
      </c>
      <c r="P496" s="173">
        <v>0</v>
      </c>
      <c r="Q496" s="173">
        <v>0</v>
      </c>
      <c r="R496" s="173">
        <v>7</v>
      </c>
      <c r="S496" s="173">
        <v>0</v>
      </c>
      <c r="T496" s="95">
        <f t="shared" si="28"/>
        <v>44</v>
      </c>
      <c r="U496" s="95">
        <f t="shared" si="29"/>
        <v>44</v>
      </c>
      <c r="V496" s="140"/>
      <c r="W496" s="140"/>
    </row>
    <row r="497" spans="1:28" x14ac:dyDescent="0.25">
      <c r="A497" s="94" t="s">
        <v>685</v>
      </c>
      <c r="B497" s="103" t="s">
        <v>732</v>
      </c>
      <c r="C497" s="173">
        <v>1</v>
      </c>
      <c r="D497" s="3" t="s">
        <v>733</v>
      </c>
      <c r="E497" s="173">
        <v>10057</v>
      </c>
      <c r="F497" s="173" t="s">
        <v>182</v>
      </c>
      <c r="G497" s="48">
        <v>16</v>
      </c>
      <c r="H497" s="48">
        <v>36</v>
      </c>
      <c r="I497" s="48">
        <v>0</v>
      </c>
      <c r="J497" s="48">
        <v>7</v>
      </c>
      <c r="K497" s="122">
        <v>3</v>
      </c>
      <c r="L497" s="48">
        <v>7</v>
      </c>
      <c r="M497" s="48">
        <v>0</v>
      </c>
      <c r="N497" s="48">
        <v>0</v>
      </c>
      <c r="O497" s="48">
        <v>10</v>
      </c>
      <c r="P497" s="48">
        <v>3</v>
      </c>
      <c r="Q497" s="48">
        <v>2</v>
      </c>
      <c r="R497" s="48">
        <v>6</v>
      </c>
      <c r="S497" s="48">
        <v>0</v>
      </c>
      <c r="T497" s="95">
        <f t="shared" si="28"/>
        <v>90</v>
      </c>
      <c r="U497" s="95">
        <f t="shared" si="29"/>
        <v>87</v>
      </c>
      <c r="V497" s="95"/>
      <c r="W497" s="140"/>
    </row>
    <row r="498" spans="1:28" x14ac:dyDescent="0.25">
      <c r="A498" s="94" t="s">
        <v>685</v>
      </c>
      <c r="B498" s="103" t="s">
        <v>732</v>
      </c>
      <c r="C498" s="173">
        <v>1</v>
      </c>
      <c r="D498" s="3" t="s">
        <v>734</v>
      </c>
      <c r="E498" s="173">
        <v>10061</v>
      </c>
      <c r="F498" s="173" t="s">
        <v>182</v>
      </c>
      <c r="G498" s="48">
        <v>11</v>
      </c>
      <c r="H498" s="48">
        <v>32</v>
      </c>
      <c r="I498" s="48">
        <v>0</v>
      </c>
      <c r="J498" s="48">
        <v>12</v>
      </c>
      <c r="K498" s="122">
        <v>0</v>
      </c>
      <c r="L498" s="48">
        <v>8</v>
      </c>
      <c r="M498" s="48">
        <v>0</v>
      </c>
      <c r="N498" s="48">
        <v>0</v>
      </c>
      <c r="O498" s="48">
        <v>8</v>
      </c>
      <c r="P498" s="48">
        <v>3</v>
      </c>
      <c r="Q498" s="48">
        <v>2</v>
      </c>
      <c r="R498" s="48">
        <v>1</v>
      </c>
      <c r="S498" s="48">
        <v>0</v>
      </c>
      <c r="T498" s="95">
        <f t="shared" si="28"/>
        <v>77</v>
      </c>
      <c r="U498" s="95">
        <f t="shared" si="29"/>
        <v>77</v>
      </c>
      <c r="V498" s="95"/>
      <c r="W498" s="140"/>
    </row>
    <row r="499" spans="1:28" x14ac:dyDescent="0.25">
      <c r="A499" s="94" t="s">
        <v>685</v>
      </c>
      <c r="B499" s="103" t="s">
        <v>735</v>
      </c>
      <c r="C499" s="173">
        <v>1</v>
      </c>
      <c r="D499" s="3" t="s">
        <v>736</v>
      </c>
      <c r="E499" s="173">
        <v>10111</v>
      </c>
      <c r="F499" s="173" t="s">
        <v>182</v>
      </c>
      <c r="G499" s="173">
        <v>15</v>
      </c>
      <c r="H499" s="173">
        <v>23</v>
      </c>
      <c r="I499" s="173">
        <v>0</v>
      </c>
      <c r="J499" s="173">
        <v>6</v>
      </c>
      <c r="K499" s="122">
        <v>3</v>
      </c>
      <c r="L499" s="173">
        <v>6</v>
      </c>
      <c r="M499" s="173">
        <v>0</v>
      </c>
      <c r="N499" s="173">
        <v>0</v>
      </c>
      <c r="O499" s="173">
        <v>7</v>
      </c>
      <c r="P499" s="173">
        <v>1</v>
      </c>
      <c r="Q499" s="173">
        <v>1</v>
      </c>
      <c r="R499" s="173">
        <v>2</v>
      </c>
      <c r="S499" s="173">
        <v>0</v>
      </c>
      <c r="T499" s="95">
        <f t="shared" si="28"/>
        <v>64</v>
      </c>
      <c r="U499" s="95">
        <f t="shared" si="29"/>
        <v>61</v>
      </c>
      <c r="V499" s="95"/>
      <c r="W499" s="140"/>
    </row>
    <row r="500" spans="1:28" x14ac:dyDescent="0.25">
      <c r="A500" s="94" t="s">
        <v>685</v>
      </c>
      <c r="B500" s="103" t="s">
        <v>735</v>
      </c>
      <c r="C500" s="173">
        <v>1</v>
      </c>
      <c r="D500" s="3" t="s">
        <v>245</v>
      </c>
      <c r="E500" s="173">
        <v>10114</v>
      </c>
      <c r="F500" s="173" t="s">
        <v>182</v>
      </c>
      <c r="G500" s="173">
        <v>12</v>
      </c>
      <c r="H500" s="173">
        <v>15</v>
      </c>
      <c r="I500" s="173">
        <v>0</v>
      </c>
      <c r="J500" s="173">
        <v>5</v>
      </c>
      <c r="K500" s="122">
        <v>0</v>
      </c>
      <c r="L500" s="173">
        <v>9</v>
      </c>
      <c r="M500" s="173">
        <v>0</v>
      </c>
      <c r="N500" s="173">
        <v>0</v>
      </c>
      <c r="O500" s="173">
        <v>11</v>
      </c>
      <c r="P500" s="173">
        <v>1</v>
      </c>
      <c r="Q500" s="173">
        <v>1</v>
      </c>
      <c r="R500" s="173">
        <v>0</v>
      </c>
      <c r="S500" s="173">
        <v>0</v>
      </c>
      <c r="T500" s="95">
        <f t="shared" si="28"/>
        <v>54</v>
      </c>
      <c r="U500" s="95">
        <f t="shared" si="29"/>
        <v>54</v>
      </c>
      <c r="V500" s="95"/>
      <c r="W500" s="140"/>
    </row>
    <row r="501" spans="1:28" x14ac:dyDescent="0.25">
      <c r="A501" s="94" t="s">
        <v>685</v>
      </c>
      <c r="B501" s="103" t="s">
        <v>737</v>
      </c>
      <c r="C501" s="173">
        <v>1</v>
      </c>
      <c r="D501" s="3" t="s">
        <v>738</v>
      </c>
      <c r="E501" s="173">
        <v>22156</v>
      </c>
      <c r="F501" s="173" t="s">
        <v>27</v>
      </c>
      <c r="G501" s="173">
        <v>11</v>
      </c>
      <c r="H501" s="173">
        <v>34</v>
      </c>
      <c r="I501" s="173">
        <v>2</v>
      </c>
      <c r="J501" s="173">
        <v>0</v>
      </c>
      <c r="K501" s="122">
        <v>0</v>
      </c>
      <c r="L501" s="173">
        <v>0</v>
      </c>
      <c r="M501" s="173">
        <v>0</v>
      </c>
      <c r="N501" s="173">
        <v>0</v>
      </c>
      <c r="O501" s="173">
        <v>6</v>
      </c>
      <c r="P501" s="173">
        <v>1</v>
      </c>
      <c r="Q501" s="173">
        <v>1</v>
      </c>
      <c r="R501" s="173">
        <v>1</v>
      </c>
      <c r="S501" s="173">
        <v>0</v>
      </c>
      <c r="T501" s="95">
        <f t="shared" si="28"/>
        <v>56</v>
      </c>
      <c r="U501" s="95">
        <f t="shared" si="29"/>
        <v>56</v>
      </c>
      <c r="V501" s="95"/>
      <c r="W501" s="140"/>
    </row>
    <row r="502" spans="1:28" x14ac:dyDescent="0.25">
      <c r="A502" s="94" t="s">
        <v>685</v>
      </c>
      <c r="B502" s="103" t="s">
        <v>737</v>
      </c>
      <c r="C502" s="173">
        <v>1</v>
      </c>
      <c r="D502" s="3" t="s">
        <v>739</v>
      </c>
      <c r="E502" s="173">
        <v>22137</v>
      </c>
      <c r="F502" s="173" t="s">
        <v>27</v>
      </c>
      <c r="G502" s="173">
        <v>0</v>
      </c>
      <c r="H502" s="173">
        <v>0</v>
      </c>
      <c r="I502" s="173">
        <v>0</v>
      </c>
      <c r="J502" s="173">
        <v>10</v>
      </c>
      <c r="K502" s="122">
        <v>21</v>
      </c>
      <c r="L502" s="173">
        <v>27</v>
      </c>
      <c r="M502" s="173">
        <v>0</v>
      </c>
      <c r="N502" s="173">
        <v>0</v>
      </c>
      <c r="O502" s="173">
        <v>0</v>
      </c>
      <c r="P502" s="173">
        <v>1</v>
      </c>
      <c r="Q502" s="173">
        <v>1</v>
      </c>
      <c r="R502" s="173">
        <v>1</v>
      </c>
      <c r="S502" s="173">
        <v>0</v>
      </c>
      <c r="T502" s="95">
        <f t="shared" si="28"/>
        <v>61</v>
      </c>
      <c r="U502" s="95">
        <f t="shared" si="29"/>
        <v>40</v>
      </c>
      <c r="V502" s="95"/>
      <c r="W502" s="140"/>
    </row>
    <row r="503" spans="1:28" x14ac:dyDescent="0.25">
      <c r="A503" s="94" t="s">
        <v>685</v>
      </c>
      <c r="B503" s="103" t="s">
        <v>737</v>
      </c>
      <c r="C503" s="173">
        <v>1</v>
      </c>
      <c r="D503" s="3" t="s">
        <v>740</v>
      </c>
      <c r="E503" s="173">
        <v>22133</v>
      </c>
      <c r="F503" s="173" t="s">
        <v>741</v>
      </c>
      <c r="G503" s="173">
        <v>18</v>
      </c>
      <c r="H503" s="173">
        <v>31</v>
      </c>
      <c r="I503" s="173">
        <v>0</v>
      </c>
      <c r="J503" s="173">
        <v>0</v>
      </c>
      <c r="K503" s="122">
        <v>0</v>
      </c>
      <c r="L503" s="173">
        <v>0</v>
      </c>
      <c r="M503" s="173">
        <v>0</v>
      </c>
      <c r="N503" s="173">
        <v>0</v>
      </c>
      <c r="O503" s="173">
        <v>5</v>
      </c>
      <c r="P503" s="173">
        <v>1</v>
      </c>
      <c r="Q503" s="173">
        <v>1</v>
      </c>
      <c r="R503" s="173">
        <v>1</v>
      </c>
      <c r="S503" s="173">
        <v>0</v>
      </c>
      <c r="T503" s="95">
        <f t="shared" si="28"/>
        <v>57</v>
      </c>
      <c r="U503" s="95">
        <f t="shared" si="29"/>
        <v>57</v>
      </c>
      <c r="V503" s="68" t="s">
        <v>118</v>
      </c>
      <c r="W503" s="139" t="s">
        <v>742</v>
      </c>
    </row>
    <row r="504" spans="1:28" x14ac:dyDescent="0.25">
      <c r="A504" s="94" t="s">
        <v>685</v>
      </c>
      <c r="B504" s="103" t="s">
        <v>737</v>
      </c>
      <c r="C504" s="173">
        <v>1</v>
      </c>
      <c r="D504" s="3" t="s">
        <v>743</v>
      </c>
      <c r="E504" s="173">
        <v>22144</v>
      </c>
      <c r="F504" s="173" t="s">
        <v>741</v>
      </c>
      <c r="G504" s="173">
        <v>10</v>
      </c>
      <c r="H504" s="173">
        <v>25</v>
      </c>
      <c r="I504" s="173">
        <v>2</v>
      </c>
      <c r="J504" s="173">
        <v>0</v>
      </c>
      <c r="K504" s="122">
        <v>0</v>
      </c>
      <c r="L504" s="173">
        <v>0</v>
      </c>
      <c r="M504" s="173">
        <v>0</v>
      </c>
      <c r="N504" s="173">
        <v>0</v>
      </c>
      <c r="O504" s="173">
        <v>3</v>
      </c>
      <c r="P504" s="173">
        <v>1</v>
      </c>
      <c r="Q504" s="173">
        <v>1</v>
      </c>
      <c r="R504" s="173">
        <v>1</v>
      </c>
      <c r="S504" s="173">
        <v>0</v>
      </c>
      <c r="T504" s="95">
        <f t="shared" si="28"/>
        <v>43</v>
      </c>
      <c r="U504" s="95">
        <f t="shared" si="29"/>
        <v>43</v>
      </c>
      <c r="V504" s="68" t="s">
        <v>118</v>
      </c>
      <c r="W504" s="139" t="s">
        <v>742</v>
      </c>
    </row>
    <row r="505" spans="1:28" x14ac:dyDescent="0.25">
      <c r="A505" s="94" t="s">
        <v>685</v>
      </c>
      <c r="B505" s="103" t="s">
        <v>737</v>
      </c>
      <c r="C505" s="173">
        <v>1</v>
      </c>
      <c r="D505" s="3" t="s">
        <v>744</v>
      </c>
      <c r="E505" s="173">
        <v>22152</v>
      </c>
      <c r="F505" s="173" t="s">
        <v>741</v>
      </c>
      <c r="G505" s="173">
        <v>14</v>
      </c>
      <c r="H505" s="173">
        <v>23</v>
      </c>
      <c r="I505" s="173">
        <v>1</v>
      </c>
      <c r="J505" s="173">
        <v>0</v>
      </c>
      <c r="K505" s="122">
        <v>0</v>
      </c>
      <c r="L505" s="173">
        <v>0</v>
      </c>
      <c r="M505" s="173">
        <v>0</v>
      </c>
      <c r="N505" s="173">
        <v>0</v>
      </c>
      <c r="O505" s="173">
        <v>5</v>
      </c>
      <c r="P505" s="173">
        <v>1</v>
      </c>
      <c r="Q505" s="173">
        <v>1</v>
      </c>
      <c r="R505" s="173">
        <v>1</v>
      </c>
      <c r="S505" s="173">
        <v>0</v>
      </c>
      <c r="T505" s="95">
        <f t="shared" si="28"/>
        <v>46</v>
      </c>
      <c r="U505" s="95">
        <f t="shared" si="29"/>
        <v>46</v>
      </c>
      <c r="V505" s="68" t="s">
        <v>118</v>
      </c>
      <c r="W505" s="139" t="s">
        <v>742</v>
      </c>
    </row>
    <row r="506" spans="1:28" x14ac:dyDescent="0.25">
      <c r="A506" s="94" t="s">
        <v>685</v>
      </c>
      <c r="B506" s="103" t="s">
        <v>737</v>
      </c>
      <c r="C506" s="173">
        <v>1</v>
      </c>
      <c r="D506" s="3" t="s">
        <v>745</v>
      </c>
      <c r="E506" s="173">
        <v>22139</v>
      </c>
      <c r="F506" s="173" t="s">
        <v>741</v>
      </c>
      <c r="G506" s="173">
        <v>15</v>
      </c>
      <c r="H506" s="173">
        <v>22</v>
      </c>
      <c r="I506" s="173">
        <v>2</v>
      </c>
      <c r="J506" s="173">
        <v>0</v>
      </c>
      <c r="K506" s="122">
        <v>0</v>
      </c>
      <c r="L506" s="173">
        <v>0</v>
      </c>
      <c r="M506" s="173">
        <v>0</v>
      </c>
      <c r="N506" s="173">
        <v>0</v>
      </c>
      <c r="O506" s="173">
        <v>7</v>
      </c>
      <c r="P506" s="173">
        <v>1</v>
      </c>
      <c r="Q506" s="173">
        <v>1</v>
      </c>
      <c r="R506" s="173">
        <v>1</v>
      </c>
      <c r="S506" s="173">
        <v>0</v>
      </c>
      <c r="T506" s="95">
        <f t="shared" si="28"/>
        <v>49</v>
      </c>
      <c r="U506" s="95">
        <f t="shared" si="29"/>
        <v>49</v>
      </c>
      <c r="V506" s="68" t="s">
        <v>118</v>
      </c>
      <c r="W506" s="139" t="s">
        <v>742</v>
      </c>
    </row>
    <row r="507" spans="1:28" x14ac:dyDescent="0.25">
      <c r="A507" s="94" t="s">
        <v>685</v>
      </c>
      <c r="B507" s="103" t="s">
        <v>737</v>
      </c>
      <c r="C507" s="173">
        <v>1</v>
      </c>
      <c r="D507" s="3" t="s">
        <v>746</v>
      </c>
      <c r="E507" s="173">
        <v>22150</v>
      </c>
      <c r="F507" s="173" t="s">
        <v>741</v>
      </c>
      <c r="G507" s="173">
        <v>15</v>
      </c>
      <c r="H507" s="173">
        <v>30</v>
      </c>
      <c r="I507" s="173">
        <v>0</v>
      </c>
      <c r="J507" s="173">
        <v>0</v>
      </c>
      <c r="K507" s="122">
        <v>0</v>
      </c>
      <c r="L507" s="173">
        <v>0</v>
      </c>
      <c r="M507" s="173">
        <v>0</v>
      </c>
      <c r="N507" s="173">
        <v>0</v>
      </c>
      <c r="O507" s="173">
        <v>7</v>
      </c>
      <c r="P507" s="173">
        <v>1</v>
      </c>
      <c r="Q507" s="173">
        <v>1</v>
      </c>
      <c r="R507" s="173">
        <v>1</v>
      </c>
      <c r="S507" s="173">
        <v>0</v>
      </c>
      <c r="T507" s="95">
        <f t="shared" si="28"/>
        <v>55</v>
      </c>
      <c r="U507" s="95">
        <f t="shared" si="29"/>
        <v>55</v>
      </c>
      <c r="V507" s="68" t="s">
        <v>118</v>
      </c>
      <c r="W507" s="139" t="s">
        <v>742</v>
      </c>
    </row>
    <row r="508" spans="1:28" s="54" customFormat="1" x14ac:dyDescent="0.25">
      <c r="A508" s="107" t="s">
        <v>747</v>
      </c>
      <c r="B508" s="107"/>
      <c r="C508" s="105">
        <f>SUM(C448:C507)</f>
        <v>60</v>
      </c>
      <c r="D508" s="105"/>
      <c r="E508" s="105"/>
      <c r="F508" s="105"/>
      <c r="G508" s="105">
        <f t="shared" ref="G508:U508" si="30">SUM(G448:G507)</f>
        <v>702</v>
      </c>
      <c r="H508" s="105">
        <f t="shared" si="30"/>
        <v>1556</v>
      </c>
      <c r="I508" s="105">
        <f t="shared" si="30"/>
        <v>17</v>
      </c>
      <c r="J508" s="105">
        <f t="shared" si="30"/>
        <v>411</v>
      </c>
      <c r="K508" s="105">
        <f t="shared" si="30"/>
        <v>126</v>
      </c>
      <c r="L508" s="105">
        <f t="shared" si="30"/>
        <v>226</v>
      </c>
      <c r="M508" s="105">
        <f t="shared" si="30"/>
        <v>18</v>
      </c>
      <c r="N508" s="105">
        <f t="shared" si="30"/>
        <v>0</v>
      </c>
      <c r="O508" s="105">
        <f t="shared" si="30"/>
        <v>377</v>
      </c>
      <c r="P508" s="105">
        <f t="shared" si="30"/>
        <v>108</v>
      </c>
      <c r="Q508" s="105">
        <f t="shared" si="30"/>
        <v>85</v>
      </c>
      <c r="R508" s="105">
        <f t="shared" si="30"/>
        <v>72</v>
      </c>
      <c r="S508" s="105">
        <f t="shared" si="30"/>
        <v>93</v>
      </c>
      <c r="T508" s="105">
        <f t="shared" si="30"/>
        <v>3791</v>
      </c>
      <c r="U508" s="105">
        <f t="shared" si="30"/>
        <v>3665</v>
      </c>
      <c r="V508" s="141"/>
      <c r="W508" s="141"/>
      <c r="X508"/>
      <c r="Y508"/>
      <c r="Z508"/>
      <c r="AA508"/>
      <c r="AB508"/>
    </row>
    <row r="509" spans="1:28" ht="26.25" x14ac:dyDescent="0.25">
      <c r="A509" s="26" t="s">
        <v>748</v>
      </c>
      <c r="B509" s="3" t="s">
        <v>749</v>
      </c>
      <c r="C509" s="106"/>
      <c r="D509" s="106"/>
      <c r="E509" s="106"/>
      <c r="F509" s="106"/>
      <c r="G509" s="106"/>
      <c r="H509" s="106"/>
      <c r="I509" s="106"/>
      <c r="J509" s="106"/>
      <c r="K509" s="124"/>
      <c r="L509" s="106"/>
      <c r="M509" s="106"/>
      <c r="N509" s="106"/>
      <c r="O509" s="106"/>
      <c r="P509" s="106"/>
      <c r="Q509" s="106"/>
      <c r="R509" s="106"/>
      <c r="S509" s="106"/>
      <c r="T509" s="30">
        <f t="shared" ref="T509:T547" si="31">SUM(G509:S509)</f>
        <v>0</v>
      </c>
      <c r="U509" s="106">
        <f t="shared" si="29"/>
        <v>0</v>
      </c>
      <c r="V509" s="144" t="s">
        <v>750</v>
      </c>
      <c r="W509" s="144"/>
    </row>
    <row r="510" spans="1:28" x14ac:dyDescent="0.25">
      <c r="A510" s="26" t="s">
        <v>748</v>
      </c>
      <c r="B510" s="26" t="s">
        <v>751</v>
      </c>
      <c r="C510" s="106">
        <v>1</v>
      </c>
      <c r="D510" s="127" t="s">
        <v>752</v>
      </c>
      <c r="E510" s="30">
        <v>20259</v>
      </c>
      <c r="F510" s="128" t="s">
        <v>27</v>
      </c>
      <c r="G510" s="30">
        <v>12</v>
      </c>
      <c r="H510" s="30">
        <v>15</v>
      </c>
      <c r="I510" s="30"/>
      <c r="J510" s="30"/>
      <c r="K510" s="30"/>
      <c r="L510" s="30"/>
      <c r="M510" s="30"/>
      <c r="N510" s="30"/>
      <c r="O510" s="30"/>
      <c r="P510" s="30">
        <v>3</v>
      </c>
      <c r="Q510" s="30">
        <v>2</v>
      </c>
      <c r="R510" s="30">
        <v>1</v>
      </c>
      <c r="S510" s="30"/>
      <c r="T510" s="30">
        <f t="shared" si="31"/>
        <v>33</v>
      </c>
      <c r="U510" s="127">
        <f t="shared" si="29"/>
        <v>33</v>
      </c>
      <c r="V510" s="42"/>
      <c r="W510" s="92"/>
    </row>
    <row r="511" spans="1:28" x14ac:dyDescent="0.25">
      <c r="A511" s="26" t="s">
        <v>748</v>
      </c>
      <c r="B511" s="26" t="s">
        <v>751</v>
      </c>
      <c r="C511" s="106">
        <v>1</v>
      </c>
      <c r="D511" s="127" t="s">
        <v>753</v>
      </c>
      <c r="E511" s="30">
        <v>20324</v>
      </c>
      <c r="F511" s="128" t="s">
        <v>243</v>
      </c>
      <c r="G511" s="30">
        <v>25</v>
      </c>
      <c r="H511" s="30">
        <v>39</v>
      </c>
      <c r="I511" s="30"/>
      <c r="J511" s="30"/>
      <c r="K511" s="30"/>
      <c r="L511" s="30"/>
      <c r="M511" s="30"/>
      <c r="N511" s="30"/>
      <c r="O511" s="30"/>
      <c r="P511" s="30">
        <v>4</v>
      </c>
      <c r="Q511" s="30">
        <v>3</v>
      </c>
      <c r="R511" s="30">
        <v>1</v>
      </c>
      <c r="S511" s="30"/>
      <c r="T511" s="30">
        <f t="shared" si="31"/>
        <v>72</v>
      </c>
      <c r="U511" s="127">
        <f t="shared" si="29"/>
        <v>72</v>
      </c>
      <c r="V511" s="42"/>
      <c r="W511" s="92"/>
    </row>
    <row r="512" spans="1:28" x14ac:dyDescent="0.25">
      <c r="A512" s="26" t="s">
        <v>748</v>
      </c>
      <c r="B512" s="26" t="s">
        <v>751</v>
      </c>
      <c r="C512" s="106">
        <v>1</v>
      </c>
      <c r="D512" s="127" t="s">
        <v>754</v>
      </c>
      <c r="E512" s="30">
        <v>25802</v>
      </c>
      <c r="F512" s="128" t="s">
        <v>441</v>
      </c>
      <c r="G512" s="30">
        <v>139</v>
      </c>
      <c r="H512" s="30"/>
      <c r="I512" s="30"/>
      <c r="J512" s="30"/>
      <c r="K512" s="30"/>
      <c r="L512" s="30"/>
      <c r="M512" s="30"/>
      <c r="N512" s="30"/>
      <c r="O512" s="30"/>
      <c r="P512" s="30">
        <v>1</v>
      </c>
      <c r="Q512" s="30">
        <v>1</v>
      </c>
      <c r="R512" s="30">
        <v>1</v>
      </c>
      <c r="S512" s="30">
        <v>18</v>
      </c>
      <c r="T512" s="30">
        <f t="shared" si="31"/>
        <v>160</v>
      </c>
      <c r="U512" s="127">
        <f t="shared" ref="U512:U547" si="32">T512-K512</f>
        <v>160</v>
      </c>
      <c r="V512" s="42"/>
      <c r="W512" s="92"/>
    </row>
    <row r="513" spans="1:23" x14ac:dyDescent="0.25">
      <c r="A513" s="26" t="s">
        <v>748</v>
      </c>
      <c r="B513" s="26" t="s">
        <v>751</v>
      </c>
      <c r="C513" s="106">
        <v>1</v>
      </c>
      <c r="D513" s="127" t="s">
        <v>755</v>
      </c>
      <c r="E513" s="30">
        <v>30186</v>
      </c>
      <c r="F513" s="128" t="s">
        <v>27</v>
      </c>
      <c r="G513" s="30">
        <v>5</v>
      </c>
      <c r="H513" s="30">
        <v>11</v>
      </c>
      <c r="I513" s="30"/>
      <c r="J513" s="30"/>
      <c r="K513" s="30"/>
      <c r="L513" s="30"/>
      <c r="M513" s="30"/>
      <c r="N513" s="30"/>
      <c r="O513" s="30"/>
      <c r="P513" s="30">
        <v>2</v>
      </c>
      <c r="Q513" s="30">
        <v>1</v>
      </c>
      <c r="R513" s="30">
        <v>1</v>
      </c>
      <c r="S513" s="30"/>
      <c r="T513" s="30">
        <f t="shared" si="31"/>
        <v>20</v>
      </c>
      <c r="U513" s="127">
        <f t="shared" si="32"/>
        <v>20</v>
      </c>
      <c r="V513" s="42"/>
      <c r="W513" s="92"/>
    </row>
    <row r="514" spans="1:23" x14ac:dyDescent="0.25">
      <c r="A514" s="26" t="s">
        <v>748</v>
      </c>
      <c r="B514" s="26" t="s">
        <v>751</v>
      </c>
      <c r="C514" s="106">
        <v>1</v>
      </c>
      <c r="D514" s="127" t="s">
        <v>756</v>
      </c>
      <c r="E514" s="30">
        <v>22779</v>
      </c>
      <c r="F514" s="128" t="s">
        <v>27</v>
      </c>
      <c r="G514" s="30">
        <v>8</v>
      </c>
      <c r="H514" s="30">
        <v>15</v>
      </c>
      <c r="I514" s="30"/>
      <c r="J514" s="30">
        <v>10</v>
      </c>
      <c r="K514" s="30"/>
      <c r="L514" s="30"/>
      <c r="M514" s="30"/>
      <c r="N514" s="30"/>
      <c r="O514" s="30"/>
      <c r="P514" s="30">
        <v>3</v>
      </c>
      <c r="Q514" s="30">
        <v>1</v>
      </c>
      <c r="R514" s="30">
        <v>1</v>
      </c>
      <c r="S514" s="30"/>
      <c r="T514" s="30">
        <f t="shared" si="31"/>
        <v>38</v>
      </c>
      <c r="U514" s="127">
        <f t="shared" si="32"/>
        <v>38</v>
      </c>
      <c r="V514" s="42"/>
      <c r="W514" s="92"/>
    </row>
    <row r="515" spans="1:23" x14ac:dyDescent="0.25">
      <c r="A515" s="26" t="s">
        <v>748</v>
      </c>
      <c r="B515" s="26" t="s">
        <v>751</v>
      </c>
      <c r="C515" s="106">
        <v>1</v>
      </c>
      <c r="D515" s="127" t="s">
        <v>757</v>
      </c>
      <c r="E515" s="30">
        <v>22772</v>
      </c>
      <c r="F515" s="128" t="s">
        <v>174</v>
      </c>
      <c r="G515" s="30">
        <v>8</v>
      </c>
      <c r="H515" s="30">
        <v>16</v>
      </c>
      <c r="I515" s="30"/>
      <c r="J515" s="30">
        <v>6</v>
      </c>
      <c r="K515" s="30"/>
      <c r="L515" s="30"/>
      <c r="M515" s="30"/>
      <c r="N515" s="30"/>
      <c r="O515" s="30"/>
      <c r="P515" s="30">
        <v>3</v>
      </c>
      <c r="Q515" s="30">
        <v>1</v>
      </c>
      <c r="R515" s="30">
        <v>1</v>
      </c>
      <c r="S515" s="30"/>
      <c r="T515" s="30">
        <f t="shared" si="31"/>
        <v>35</v>
      </c>
      <c r="U515" s="127">
        <f t="shared" si="32"/>
        <v>35</v>
      </c>
      <c r="V515" s="42"/>
      <c r="W515" s="92"/>
    </row>
    <row r="516" spans="1:23" x14ac:dyDescent="0.25">
      <c r="A516" s="26" t="s">
        <v>748</v>
      </c>
      <c r="B516" s="26" t="s">
        <v>751</v>
      </c>
      <c r="C516" s="106">
        <v>1</v>
      </c>
      <c r="D516" s="127" t="s">
        <v>758</v>
      </c>
      <c r="E516" s="30">
        <v>22760</v>
      </c>
      <c r="F516" s="128" t="s">
        <v>174</v>
      </c>
      <c r="G516" s="30">
        <v>14</v>
      </c>
      <c r="H516" s="30">
        <v>26</v>
      </c>
      <c r="I516" s="30"/>
      <c r="J516" s="30">
        <v>15</v>
      </c>
      <c r="K516" s="30"/>
      <c r="L516" s="30"/>
      <c r="M516" s="30"/>
      <c r="N516" s="30"/>
      <c r="O516" s="30"/>
      <c r="P516" s="30">
        <v>5</v>
      </c>
      <c r="Q516" s="30">
        <v>2</v>
      </c>
      <c r="R516" s="30">
        <v>1</v>
      </c>
      <c r="S516" s="30"/>
      <c r="T516" s="30">
        <f t="shared" si="31"/>
        <v>63</v>
      </c>
      <c r="U516" s="127">
        <f t="shared" si="32"/>
        <v>63</v>
      </c>
      <c r="V516" s="42"/>
      <c r="W516" s="92"/>
    </row>
    <row r="517" spans="1:23" x14ac:dyDescent="0.25">
      <c r="A517" s="26" t="s">
        <v>748</v>
      </c>
      <c r="B517" s="26" t="s">
        <v>751</v>
      </c>
      <c r="C517" s="106">
        <v>1</v>
      </c>
      <c r="D517" s="127" t="s">
        <v>759</v>
      </c>
      <c r="E517" s="30">
        <v>20222</v>
      </c>
      <c r="F517" s="128" t="s">
        <v>236</v>
      </c>
      <c r="G517" s="30">
        <v>10</v>
      </c>
      <c r="H517" s="30">
        <v>98</v>
      </c>
      <c r="I517" s="30"/>
      <c r="J517" s="30">
        <v>24</v>
      </c>
      <c r="K517" s="30"/>
      <c r="L517" s="30"/>
      <c r="M517" s="30"/>
      <c r="N517" s="30"/>
      <c r="O517" s="30"/>
      <c r="P517" s="30">
        <v>5</v>
      </c>
      <c r="Q517" s="30">
        <v>1</v>
      </c>
      <c r="R517" s="30">
        <v>1</v>
      </c>
      <c r="S517" s="30"/>
      <c r="T517" s="30">
        <f t="shared" si="31"/>
        <v>139</v>
      </c>
      <c r="U517" s="127">
        <f t="shared" si="32"/>
        <v>139</v>
      </c>
      <c r="V517" s="42"/>
      <c r="W517" s="92"/>
    </row>
    <row r="518" spans="1:23" x14ac:dyDescent="0.25">
      <c r="A518" s="26" t="s">
        <v>748</v>
      </c>
      <c r="B518" s="26" t="s">
        <v>751</v>
      </c>
      <c r="C518" s="106">
        <v>1</v>
      </c>
      <c r="D518" s="127" t="s">
        <v>760</v>
      </c>
      <c r="E518" s="30">
        <v>20221</v>
      </c>
      <c r="F518" s="128" t="s">
        <v>243</v>
      </c>
      <c r="G518" s="30">
        <v>9</v>
      </c>
      <c r="H518" s="30">
        <v>20</v>
      </c>
      <c r="I518" s="30"/>
      <c r="J518" s="30"/>
      <c r="K518" s="30"/>
      <c r="L518" s="30"/>
      <c r="M518" s="30"/>
      <c r="N518" s="30"/>
      <c r="O518" s="30"/>
      <c r="P518" s="30">
        <v>2</v>
      </c>
      <c r="Q518" s="30">
        <v>1</v>
      </c>
      <c r="R518" s="30">
        <v>1</v>
      </c>
      <c r="S518" s="30"/>
      <c r="T518" s="30">
        <f t="shared" si="31"/>
        <v>33</v>
      </c>
      <c r="U518" s="127">
        <f t="shared" si="32"/>
        <v>33</v>
      </c>
      <c r="V518" s="42"/>
      <c r="W518" s="92"/>
    </row>
    <row r="519" spans="1:23" x14ac:dyDescent="0.25">
      <c r="A519" s="26" t="s">
        <v>748</v>
      </c>
      <c r="B519" s="26" t="s">
        <v>751</v>
      </c>
      <c r="C519" s="106">
        <v>1</v>
      </c>
      <c r="D519" s="127" t="s">
        <v>761</v>
      </c>
      <c r="E519" s="30">
        <v>20287</v>
      </c>
      <c r="F519" s="128" t="s">
        <v>243</v>
      </c>
      <c r="G519" s="30">
        <v>56</v>
      </c>
      <c r="H519" s="30">
        <v>89</v>
      </c>
      <c r="I519" s="30"/>
      <c r="J519" s="30">
        <v>10</v>
      </c>
      <c r="K519" s="30"/>
      <c r="L519" s="30"/>
      <c r="M519" s="30"/>
      <c r="N519" s="30"/>
      <c r="O519" s="30"/>
      <c r="P519" s="30">
        <v>8</v>
      </c>
      <c r="Q519" s="30">
        <v>7</v>
      </c>
      <c r="R519" s="30">
        <v>1</v>
      </c>
      <c r="S519" s="30"/>
      <c r="T519" s="30">
        <f t="shared" si="31"/>
        <v>171</v>
      </c>
      <c r="U519" s="127">
        <f t="shared" si="32"/>
        <v>171</v>
      </c>
      <c r="V519" s="42"/>
      <c r="W519" s="92"/>
    </row>
    <row r="520" spans="1:23" x14ac:dyDescent="0.25">
      <c r="A520" s="26" t="s">
        <v>748</v>
      </c>
      <c r="B520" s="26" t="s">
        <v>751</v>
      </c>
      <c r="C520" s="106">
        <v>1</v>
      </c>
      <c r="D520" s="127" t="s">
        <v>762</v>
      </c>
      <c r="E520" s="30">
        <v>20232</v>
      </c>
      <c r="F520" s="128" t="s">
        <v>243</v>
      </c>
      <c r="G520" s="30">
        <v>18</v>
      </c>
      <c r="H520" s="30">
        <v>55</v>
      </c>
      <c r="I520" s="30"/>
      <c r="J520" s="30">
        <v>5</v>
      </c>
      <c r="K520" s="30">
        <v>4</v>
      </c>
      <c r="L520" s="30"/>
      <c r="M520" s="30"/>
      <c r="N520" s="30"/>
      <c r="O520" s="30"/>
      <c r="P520" s="30">
        <v>3</v>
      </c>
      <c r="Q520" s="30">
        <v>3</v>
      </c>
      <c r="R520" s="30">
        <v>1</v>
      </c>
      <c r="S520" s="30"/>
      <c r="T520" s="30">
        <f t="shared" si="31"/>
        <v>89</v>
      </c>
      <c r="U520" s="127">
        <f t="shared" si="32"/>
        <v>85</v>
      </c>
      <c r="V520" s="42"/>
      <c r="W520" s="92"/>
    </row>
    <row r="521" spans="1:23" x14ac:dyDescent="0.25">
      <c r="A521" s="26" t="s">
        <v>748</v>
      </c>
      <c r="B521" s="26" t="s">
        <v>751</v>
      </c>
      <c r="C521" s="106">
        <v>1</v>
      </c>
      <c r="D521" s="127" t="s">
        <v>763</v>
      </c>
      <c r="E521" s="133">
        <v>20233</v>
      </c>
      <c r="F521" s="128" t="s">
        <v>243</v>
      </c>
      <c r="G521" s="30"/>
      <c r="H521" s="30">
        <v>159</v>
      </c>
      <c r="I521" s="30"/>
      <c r="J521" s="30"/>
      <c r="K521" s="30"/>
      <c r="L521" s="30"/>
      <c r="M521" s="30"/>
      <c r="N521" s="30">
        <v>10</v>
      </c>
      <c r="O521" s="30"/>
      <c r="P521" s="30"/>
      <c r="Q521" s="30"/>
      <c r="R521" s="30"/>
      <c r="S521" s="30">
        <v>62</v>
      </c>
      <c r="T521" s="30">
        <f t="shared" si="31"/>
        <v>231</v>
      </c>
      <c r="U521" s="127">
        <f t="shared" si="32"/>
        <v>231</v>
      </c>
      <c r="V521" s="42"/>
      <c r="W521" s="92"/>
    </row>
    <row r="522" spans="1:23" x14ac:dyDescent="0.25">
      <c r="A522" s="26" t="s">
        <v>748</v>
      </c>
      <c r="B522" s="26" t="s">
        <v>751</v>
      </c>
      <c r="C522" s="106">
        <v>1</v>
      </c>
      <c r="D522" s="127" t="s">
        <v>764</v>
      </c>
      <c r="E522" s="30">
        <v>25777</v>
      </c>
      <c r="F522" s="128" t="s">
        <v>243</v>
      </c>
      <c r="G522" s="30"/>
      <c r="H522" s="30">
        <v>167</v>
      </c>
      <c r="I522" s="30"/>
      <c r="J522" s="30"/>
      <c r="K522" s="30"/>
      <c r="L522" s="30"/>
      <c r="M522" s="30"/>
      <c r="N522" s="30">
        <v>10</v>
      </c>
      <c r="O522" s="30"/>
      <c r="P522" s="30">
        <v>14</v>
      </c>
      <c r="Q522" s="30">
        <v>14</v>
      </c>
      <c r="R522" s="30">
        <v>1</v>
      </c>
      <c r="S522" s="30"/>
      <c r="T522" s="30">
        <f t="shared" si="31"/>
        <v>206</v>
      </c>
      <c r="U522" s="127">
        <f t="shared" si="32"/>
        <v>206</v>
      </c>
      <c r="V522" s="42"/>
      <c r="W522" s="92"/>
    </row>
    <row r="523" spans="1:23" x14ac:dyDescent="0.25">
      <c r="A523" s="26" t="s">
        <v>748</v>
      </c>
      <c r="B523" s="26" t="s">
        <v>751</v>
      </c>
      <c r="C523" s="106">
        <v>1</v>
      </c>
      <c r="D523" s="127" t="s">
        <v>765</v>
      </c>
      <c r="E523" s="133">
        <v>20235</v>
      </c>
      <c r="F523" s="128" t="s">
        <v>27</v>
      </c>
      <c r="G523" s="30"/>
      <c r="H523" s="30">
        <v>132</v>
      </c>
      <c r="I523" s="30"/>
      <c r="J523" s="30"/>
      <c r="K523" s="30"/>
      <c r="L523" s="30"/>
      <c r="M523" s="30"/>
      <c r="N523" s="30">
        <v>5</v>
      </c>
      <c r="O523" s="30"/>
      <c r="P523" s="30">
        <v>7</v>
      </c>
      <c r="Q523" s="30">
        <v>7</v>
      </c>
      <c r="R523" s="30">
        <v>1</v>
      </c>
      <c r="S523" s="30"/>
      <c r="T523" s="30">
        <f t="shared" si="31"/>
        <v>152</v>
      </c>
      <c r="U523" s="127">
        <f t="shared" si="32"/>
        <v>152</v>
      </c>
      <c r="V523" s="42"/>
      <c r="W523" s="92"/>
    </row>
    <row r="524" spans="1:23" x14ac:dyDescent="0.25">
      <c r="A524" s="26" t="s">
        <v>748</v>
      </c>
      <c r="B524" s="26" t="s">
        <v>751</v>
      </c>
      <c r="C524" s="106">
        <v>1</v>
      </c>
      <c r="D524" s="127" t="s">
        <v>766</v>
      </c>
      <c r="E524" s="133">
        <v>20265</v>
      </c>
      <c r="F524" s="128" t="s">
        <v>27</v>
      </c>
      <c r="G524" s="30"/>
      <c r="H524" s="30"/>
      <c r="I524" s="30"/>
      <c r="J524" s="30">
        <v>120</v>
      </c>
      <c r="K524" s="30"/>
      <c r="L524" s="30"/>
      <c r="M524" s="30"/>
      <c r="N524" s="30">
        <v>5</v>
      </c>
      <c r="O524" s="30"/>
      <c r="P524" s="30">
        <v>22</v>
      </c>
      <c r="Q524" s="30">
        <v>22</v>
      </c>
      <c r="R524" s="30">
        <v>1</v>
      </c>
      <c r="S524" s="30"/>
      <c r="T524" s="30">
        <f t="shared" si="31"/>
        <v>170</v>
      </c>
      <c r="U524" s="130">
        <f t="shared" si="32"/>
        <v>170</v>
      </c>
      <c r="V524" s="42"/>
      <c r="W524" s="92"/>
    </row>
    <row r="525" spans="1:23" x14ac:dyDescent="0.25">
      <c r="A525" s="26" t="s">
        <v>748</v>
      </c>
      <c r="B525" s="26" t="s">
        <v>751</v>
      </c>
      <c r="C525" s="106">
        <v>1</v>
      </c>
      <c r="D525" s="127" t="s">
        <v>767</v>
      </c>
      <c r="E525" s="30">
        <v>20226</v>
      </c>
      <c r="F525" s="128" t="s">
        <v>27</v>
      </c>
      <c r="G525" s="30">
        <v>6</v>
      </c>
      <c r="H525" s="30">
        <v>35</v>
      </c>
      <c r="I525" s="30">
        <v>10</v>
      </c>
      <c r="J525" s="30"/>
      <c r="K525" s="30">
        <v>3</v>
      </c>
      <c r="L525" s="30"/>
      <c r="M525" s="30"/>
      <c r="N525" s="30"/>
      <c r="O525" s="30"/>
      <c r="P525" s="30">
        <v>3</v>
      </c>
      <c r="Q525" s="30">
        <v>1</v>
      </c>
      <c r="R525" s="30">
        <v>1</v>
      </c>
      <c r="S525" s="30"/>
      <c r="T525" s="30">
        <f t="shared" si="31"/>
        <v>59</v>
      </c>
      <c r="U525" s="130">
        <f t="shared" si="32"/>
        <v>56</v>
      </c>
      <c r="V525" s="42"/>
      <c r="W525" s="92"/>
    </row>
    <row r="526" spans="1:23" x14ac:dyDescent="0.25">
      <c r="A526" s="26" t="s">
        <v>748</v>
      </c>
      <c r="B526" s="26" t="s">
        <v>751</v>
      </c>
      <c r="C526" s="106">
        <v>1</v>
      </c>
      <c r="D526" s="127" t="s">
        <v>768</v>
      </c>
      <c r="E526" s="133">
        <v>20235</v>
      </c>
      <c r="F526" s="128" t="s">
        <v>27</v>
      </c>
      <c r="G526" s="30">
        <v>16</v>
      </c>
      <c r="H526" s="30">
        <v>28</v>
      </c>
      <c r="I526" s="30">
        <v>2</v>
      </c>
      <c r="J526" s="30"/>
      <c r="K526" s="30"/>
      <c r="L526" s="30"/>
      <c r="M526" s="30"/>
      <c r="N526" s="30"/>
      <c r="O526" s="30"/>
      <c r="P526" s="30">
        <v>15</v>
      </c>
      <c r="Q526" s="30"/>
      <c r="R526" s="30">
        <v>1</v>
      </c>
      <c r="S526" s="30"/>
      <c r="T526" s="30">
        <f t="shared" si="31"/>
        <v>62</v>
      </c>
      <c r="U526" s="130">
        <f t="shared" si="32"/>
        <v>62</v>
      </c>
      <c r="V526" s="42"/>
      <c r="W526" s="92"/>
    </row>
    <row r="527" spans="1:23" x14ac:dyDescent="0.25">
      <c r="A527" s="26" t="s">
        <v>748</v>
      </c>
      <c r="B527" s="26" t="s">
        <v>751</v>
      </c>
      <c r="C527" s="106">
        <v>1</v>
      </c>
      <c r="D527" s="127" t="s">
        <v>769</v>
      </c>
      <c r="E527" s="30">
        <v>24658</v>
      </c>
      <c r="F527" s="128" t="s">
        <v>83</v>
      </c>
      <c r="G527" s="30">
        <v>12</v>
      </c>
      <c r="H527" s="30">
        <v>15</v>
      </c>
      <c r="I527" s="30"/>
      <c r="J527" s="30"/>
      <c r="K527" s="30"/>
      <c r="L527" s="30"/>
      <c r="M527" s="30"/>
      <c r="N527" s="30"/>
      <c r="O527" s="30"/>
      <c r="P527" s="30">
        <v>12</v>
      </c>
      <c r="Q527" s="30"/>
      <c r="R527" s="30">
        <v>1</v>
      </c>
      <c r="S527" s="30"/>
      <c r="T527" s="30">
        <f t="shared" si="31"/>
        <v>40</v>
      </c>
      <c r="U527" s="130">
        <f t="shared" si="32"/>
        <v>40</v>
      </c>
      <c r="V527" s="42"/>
      <c r="W527" s="92"/>
    </row>
    <row r="528" spans="1:23" x14ac:dyDescent="0.25">
      <c r="A528" s="26" t="s">
        <v>748</v>
      </c>
      <c r="B528" s="26" t="s">
        <v>751</v>
      </c>
      <c r="C528" s="106">
        <v>1</v>
      </c>
      <c r="D528" s="127" t="s">
        <v>770</v>
      </c>
      <c r="E528" s="30">
        <v>30628</v>
      </c>
      <c r="F528" s="128" t="s">
        <v>243</v>
      </c>
      <c r="G528" s="30">
        <v>16</v>
      </c>
      <c r="H528" s="30">
        <v>38</v>
      </c>
      <c r="I528" s="30"/>
      <c r="J528" s="30"/>
      <c r="K528" s="30"/>
      <c r="L528" s="30"/>
      <c r="M528" s="30"/>
      <c r="N528" s="30"/>
      <c r="O528" s="30"/>
      <c r="P528" s="30">
        <v>30</v>
      </c>
      <c r="Q528" s="30"/>
      <c r="R528" s="30">
        <v>1</v>
      </c>
      <c r="S528" s="30"/>
      <c r="T528" s="30">
        <f t="shared" si="31"/>
        <v>85</v>
      </c>
      <c r="U528" s="130">
        <f t="shared" si="32"/>
        <v>85</v>
      </c>
      <c r="V528" s="42"/>
      <c r="W528" s="92"/>
    </row>
    <row r="529" spans="1:23" x14ac:dyDescent="0.25">
      <c r="A529" s="26" t="s">
        <v>748</v>
      </c>
      <c r="B529" s="26" t="s">
        <v>751</v>
      </c>
      <c r="C529" s="106">
        <v>1</v>
      </c>
      <c r="D529" s="127" t="s">
        <v>771</v>
      </c>
      <c r="E529" s="133">
        <v>23636</v>
      </c>
      <c r="F529" s="128" t="s">
        <v>83</v>
      </c>
      <c r="G529" s="30"/>
      <c r="H529" s="30"/>
      <c r="I529" s="30"/>
      <c r="J529" s="30"/>
      <c r="K529" s="30"/>
      <c r="L529" s="30"/>
      <c r="M529" s="30">
        <v>20</v>
      </c>
      <c r="N529" s="30"/>
      <c r="O529" s="30"/>
      <c r="P529" s="30">
        <v>1</v>
      </c>
      <c r="Q529" s="30">
        <v>1</v>
      </c>
      <c r="R529" s="30">
        <v>1</v>
      </c>
      <c r="S529" s="30"/>
      <c r="T529" s="30">
        <f t="shared" si="31"/>
        <v>23</v>
      </c>
      <c r="U529" s="130">
        <f t="shared" si="32"/>
        <v>23</v>
      </c>
      <c r="V529" s="42"/>
      <c r="W529" s="92"/>
    </row>
    <row r="530" spans="1:23" x14ac:dyDescent="0.25">
      <c r="A530" s="26" t="s">
        <v>748</v>
      </c>
      <c r="B530" s="26" t="s">
        <v>751</v>
      </c>
      <c r="C530" s="106">
        <v>1</v>
      </c>
      <c r="D530" s="127" t="s">
        <v>218</v>
      </c>
      <c r="E530" s="133">
        <v>20234</v>
      </c>
      <c r="F530" s="128" t="s">
        <v>27</v>
      </c>
      <c r="G530" s="30"/>
      <c r="H530" s="30"/>
      <c r="I530" s="30"/>
      <c r="J530" s="30"/>
      <c r="K530" s="30"/>
      <c r="L530" s="30">
        <v>182</v>
      </c>
      <c r="M530" s="30"/>
      <c r="N530" s="30"/>
      <c r="O530" s="30"/>
      <c r="P530" s="30">
        <v>24</v>
      </c>
      <c r="Q530" s="30">
        <v>4</v>
      </c>
      <c r="R530" s="30">
        <v>8</v>
      </c>
      <c r="S530" s="30">
        <v>0</v>
      </c>
      <c r="T530" s="30">
        <f t="shared" si="31"/>
        <v>218</v>
      </c>
      <c r="U530" s="130">
        <f t="shared" si="32"/>
        <v>218</v>
      </c>
      <c r="V530" s="42"/>
      <c r="W530" s="92"/>
    </row>
    <row r="531" spans="1:23" x14ac:dyDescent="0.25">
      <c r="A531" s="26" t="s">
        <v>748</v>
      </c>
      <c r="B531" s="26" t="s">
        <v>751</v>
      </c>
      <c r="C531" s="106">
        <v>1</v>
      </c>
      <c r="D531" s="127" t="s">
        <v>772</v>
      </c>
      <c r="E531" s="133">
        <v>20226</v>
      </c>
      <c r="F531" s="128" t="s">
        <v>308</v>
      </c>
      <c r="G531" s="30"/>
      <c r="H531" s="30"/>
      <c r="I531" s="30"/>
      <c r="J531" s="30">
        <v>10</v>
      </c>
      <c r="K531" s="30"/>
      <c r="L531" s="30"/>
      <c r="M531" s="30"/>
      <c r="N531" s="30"/>
      <c r="O531" s="30"/>
      <c r="P531" s="30">
        <v>1</v>
      </c>
      <c r="Q531" s="30"/>
      <c r="R531" s="30"/>
      <c r="S531" s="30"/>
      <c r="T531" s="30">
        <f t="shared" si="31"/>
        <v>11</v>
      </c>
      <c r="U531" s="130">
        <f t="shared" si="32"/>
        <v>11</v>
      </c>
      <c r="V531" s="42"/>
      <c r="W531" s="92"/>
    </row>
    <row r="532" spans="1:23" x14ac:dyDescent="0.25">
      <c r="A532" s="26" t="s">
        <v>748</v>
      </c>
      <c r="B532" s="3" t="s">
        <v>773</v>
      </c>
      <c r="C532" s="106">
        <v>1</v>
      </c>
      <c r="D532" s="131" t="s">
        <v>774</v>
      </c>
      <c r="E532" s="129">
        <v>19894</v>
      </c>
      <c r="F532" s="128" t="s">
        <v>775</v>
      </c>
      <c r="G532" s="128">
        <v>49</v>
      </c>
      <c r="H532" s="128">
        <v>90</v>
      </c>
      <c r="I532" s="128">
        <v>0</v>
      </c>
      <c r="J532" s="128">
        <v>0</v>
      </c>
      <c r="K532" s="128">
        <v>0</v>
      </c>
      <c r="L532" s="128">
        <v>0</v>
      </c>
      <c r="M532" s="128">
        <v>1</v>
      </c>
      <c r="N532" s="128">
        <v>0</v>
      </c>
      <c r="O532" s="128">
        <v>0</v>
      </c>
      <c r="P532" s="128">
        <v>9</v>
      </c>
      <c r="Q532" s="128">
        <v>7</v>
      </c>
      <c r="R532" s="128">
        <v>2</v>
      </c>
      <c r="S532" s="128">
        <v>25</v>
      </c>
      <c r="T532" s="30">
        <f t="shared" si="31"/>
        <v>183</v>
      </c>
      <c r="U532" s="130">
        <f t="shared" si="32"/>
        <v>183</v>
      </c>
      <c r="V532" s="30"/>
      <c r="W532" s="150"/>
    </row>
    <row r="533" spans="1:23" x14ac:dyDescent="0.25">
      <c r="A533" s="26" t="s">
        <v>748</v>
      </c>
      <c r="B533" s="3" t="s">
        <v>773</v>
      </c>
      <c r="C533" s="106">
        <v>1</v>
      </c>
      <c r="D533" s="132" t="s">
        <v>776</v>
      </c>
      <c r="E533" s="133">
        <v>19958</v>
      </c>
      <c r="F533" s="128" t="s">
        <v>167</v>
      </c>
      <c r="G533" s="30">
        <v>0</v>
      </c>
      <c r="H533" s="30">
        <v>0</v>
      </c>
      <c r="I533" s="30">
        <v>0</v>
      </c>
      <c r="J533" s="30">
        <v>41</v>
      </c>
      <c r="K533" s="30">
        <v>0</v>
      </c>
      <c r="L533" s="30">
        <v>30</v>
      </c>
      <c r="M533" s="30">
        <v>0</v>
      </c>
      <c r="N533" s="30">
        <v>0</v>
      </c>
      <c r="O533" s="30">
        <v>0</v>
      </c>
      <c r="P533" s="30">
        <v>6</v>
      </c>
      <c r="Q533" s="30">
        <v>2</v>
      </c>
      <c r="R533" s="30">
        <v>2</v>
      </c>
      <c r="S533" s="30">
        <v>32</v>
      </c>
      <c r="T533" s="30">
        <f t="shared" si="31"/>
        <v>113</v>
      </c>
      <c r="U533" s="130">
        <f t="shared" si="32"/>
        <v>113</v>
      </c>
      <c r="V533" s="30"/>
      <c r="W533" s="150"/>
    </row>
    <row r="534" spans="1:23" x14ac:dyDescent="0.25">
      <c r="A534" s="26" t="s">
        <v>748</v>
      </c>
      <c r="B534" s="3" t="s">
        <v>773</v>
      </c>
      <c r="C534" s="106">
        <v>1</v>
      </c>
      <c r="D534" s="132" t="s">
        <v>777</v>
      </c>
      <c r="E534" s="133">
        <v>19896</v>
      </c>
      <c r="F534" s="128" t="s">
        <v>167</v>
      </c>
      <c r="G534" s="30">
        <v>22</v>
      </c>
      <c r="H534" s="30">
        <v>45</v>
      </c>
      <c r="I534" s="30">
        <v>0</v>
      </c>
      <c r="J534" s="30">
        <v>9</v>
      </c>
      <c r="K534" s="30">
        <v>0</v>
      </c>
      <c r="L534" s="30">
        <v>0</v>
      </c>
      <c r="M534" s="30">
        <v>0</v>
      </c>
      <c r="N534" s="30">
        <v>0</v>
      </c>
      <c r="O534" s="30">
        <v>0</v>
      </c>
      <c r="P534" s="30">
        <v>9</v>
      </c>
      <c r="Q534" s="30">
        <v>1</v>
      </c>
      <c r="R534" s="30">
        <v>1</v>
      </c>
      <c r="S534" s="30">
        <v>2</v>
      </c>
      <c r="T534" s="30">
        <f t="shared" si="31"/>
        <v>89</v>
      </c>
      <c r="U534" s="127">
        <f t="shared" si="32"/>
        <v>89</v>
      </c>
      <c r="V534" s="30"/>
      <c r="W534" s="150"/>
    </row>
    <row r="535" spans="1:23" x14ac:dyDescent="0.25">
      <c r="A535" s="26" t="s">
        <v>748</v>
      </c>
      <c r="B535" s="3" t="s">
        <v>773</v>
      </c>
      <c r="C535" s="106">
        <v>1</v>
      </c>
      <c r="D535" s="132" t="s">
        <v>778</v>
      </c>
      <c r="E535" s="133">
        <v>23059</v>
      </c>
      <c r="F535" s="128" t="s">
        <v>167</v>
      </c>
      <c r="G535" s="30">
        <v>17</v>
      </c>
      <c r="H535" s="30">
        <v>36</v>
      </c>
      <c r="I535" s="30">
        <v>0</v>
      </c>
      <c r="J535" s="30">
        <v>5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11</v>
      </c>
      <c r="Q535" s="30">
        <v>0</v>
      </c>
      <c r="R535" s="30">
        <v>1</v>
      </c>
      <c r="S535" s="30">
        <v>0</v>
      </c>
      <c r="T535" s="30">
        <f t="shared" si="31"/>
        <v>70</v>
      </c>
      <c r="U535" s="127">
        <f t="shared" si="32"/>
        <v>70</v>
      </c>
      <c r="V535" s="30"/>
      <c r="W535" s="150"/>
    </row>
    <row r="536" spans="1:23" x14ac:dyDescent="0.25">
      <c r="A536" s="26" t="s">
        <v>748</v>
      </c>
      <c r="B536" s="3" t="s">
        <v>773</v>
      </c>
      <c r="C536" s="106">
        <v>1</v>
      </c>
      <c r="D536" s="132" t="s">
        <v>779</v>
      </c>
      <c r="E536" s="133">
        <v>20022</v>
      </c>
      <c r="F536" s="128" t="s">
        <v>167</v>
      </c>
      <c r="G536" s="30">
        <v>10</v>
      </c>
      <c r="H536" s="30">
        <v>22</v>
      </c>
      <c r="I536" s="30">
        <v>0</v>
      </c>
      <c r="J536" s="30">
        <v>0</v>
      </c>
      <c r="K536" s="30">
        <v>0</v>
      </c>
      <c r="L536" s="30">
        <v>0</v>
      </c>
      <c r="M536" s="30">
        <v>0</v>
      </c>
      <c r="N536" s="30">
        <v>0</v>
      </c>
      <c r="O536" s="30">
        <v>0</v>
      </c>
      <c r="P536" s="30">
        <v>7</v>
      </c>
      <c r="Q536" s="30">
        <v>0</v>
      </c>
      <c r="R536" s="30">
        <v>1</v>
      </c>
      <c r="S536" s="30">
        <v>0</v>
      </c>
      <c r="T536" s="30">
        <f t="shared" si="31"/>
        <v>40</v>
      </c>
      <c r="U536" s="127">
        <f t="shared" si="32"/>
        <v>40</v>
      </c>
      <c r="V536" s="30"/>
      <c r="W536" s="150"/>
    </row>
    <row r="537" spans="1:23" x14ac:dyDescent="0.25">
      <c r="A537" s="26" t="s">
        <v>748</v>
      </c>
      <c r="B537" s="3" t="s">
        <v>773</v>
      </c>
      <c r="C537" s="106">
        <v>1</v>
      </c>
      <c r="D537" s="132" t="s">
        <v>191</v>
      </c>
      <c r="E537" s="133">
        <v>19915</v>
      </c>
      <c r="F537" s="128" t="s">
        <v>167</v>
      </c>
      <c r="G537" s="30">
        <v>8</v>
      </c>
      <c r="H537" s="30">
        <v>16</v>
      </c>
      <c r="I537" s="30">
        <v>0</v>
      </c>
      <c r="J537" s="30">
        <v>7</v>
      </c>
      <c r="K537" s="30">
        <v>0</v>
      </c>
      <c r="L537" s="30">
        <v>0</v>
      </c>
      <c r="M537" s="30">
        <v>0</v>
      </c>
      <c r="N537" s="30">
        <v>0</v>
      </c>
      <c r="O537" s="30">
        <v>0</v>
      </c>
      <c r="P537" s="30">
        <v>3</v>
      </c>
      <c r="Q537" s="30">
        <v>1</v>
      </c>
      <c r="R537" s="30">
        <v>1</v>
      </c>
      <c r="S537" s="30">
        <v>0</v>
      </c>
      <c r="T537" s="30">
        <f t="shared" si="31"/>
        <v>36</v>
      </c>
      <c r="U537" s="127">
        <f t="shared" si="32"/>
        <v>36</v>
      </c>
      <c r="V537" s="30"/>
      <c r="W537" s="150"/>
    </row>
    <row r="538" spans="1:23" x14ac:dyDescent="0.25">
      <c r="A538" s="26" t="s">
        <v>748</v>
      </c>
      <c r="B538" s="3" t="s">
        <v>773</v>
      </c>
      <c r="C538" s="106">
        <v>1</v>
      </c>
      <c r="D538" s="132" t="s">
        <v>780</v>
      </c>
      <c r="E538" s="133">
        <v>19932</v>
      </c>
      <c r="F538" s="128" t="s">
        <v>179</v>
      </c>
      <c r="G538" s="30">
        <v>8</v>
      </c>
      <c r="H538" s="30">
        <v>14</v>
      </c>
      <c r="I538" s="30">
        <v>0</v>
      </c>
      <c r="J538" s="30">
        <v>6</v>
      </c>
      <c r="K538" s="30">
        <v>0</v>
      </c>
      <c r="L538" s="30">
        <v>0</v>
      </c>
      <c r="M538" s="30">
        <v>0</v>
      </c>
      <c r="N538" s="30">
        <v>0</v>
      </c>
      <c r="O538" s="30">
        <v>0</v>
      </c>
      <c r="P538" s="30">
        <v>2</v>
      </c>
      <c r="Q538" s="30">
        <v>1</v>
      </c>
      <c r="R538" s="30">
        <v>0</v>
      </c>
      <c r="S538" s="30">
        <v>0</v>
      </c>
      <c r="T538" s="30">
        <f t="shared" si="31"/>
        <v>31</v>
      </c>
      <c r="U538" s="127">
        <f t="shared" si="32"/>
        <v>31</v>
      </c>
      <c r="V538" s="30"/>
      <c r="W538" s="150"/>
    </row>
    <row r="539" spans="1:23" x14ac:dyDescent="0.25">
      <c r="A539" s="26" t="s">
        <v>748</v>
      </c>
      <c r="B539" s="3" t="s">
        <v>773</v>
      </c>
      <c r="C539" s="106">
        <v>1</v>
      </c>
      <c r="D539" s="132" t="s">
        <v>284</v>
      </c>
      <c r="E539" s="133">
        <v>19921</v>
      </c>
      <c r="F539" s="128" t="s">
        <v>463</v>
      </c>
      <c r="G539" s="30">
        <v>34</v>
      </c>
      <c r="H539" s="30">
        <v>44</v>
      </c>
      <c r="I539" s="30">
        <v>3</v>
      </c>
      <c r="J539" s="30">
        <v>8</v>
      </c>
      <c r="K539" s="30">
        <v>0</v>
      </c>
      <c r="L539" s="30">
        <v>0</v>
      </c>
      <c r="M539" s="30">
        <v>0</v>
      </c>
      <c r="N539" s="30">
        <v>0</v>
      </c>
      <c r="O539" s="30">
        <v>0</v>
      </c>
      <c r="P539" s="30">
        <v>12</v>
      </c>
      <c r="Q539" s="30">
        <v>1</v>
      </c>
      <c r="R539" s="30">
        <v>0</v>
      </c>
      <c r="S539" s="30">
        <v>0</v>
      </c>
      <c r="T539" s="30">
        <f t="shared" si="31"/>
        <v>102</v>
      </c>
      <c r="U539" s="127">
        <f t="shared" si="32"/>
        <v>102</v>
      </c>
      <c r="V539" s="30"/>
      <c r="W539" s="150"/>
    </row>
    <row r="540" spans="1:23" x14ac:dyDescent="0.25">
      <c r="A540" s="26" t="s">
        <v>748</v>
      </c>
      <c r="B540" s="3" t="s">
        <v>773</v>
      </c>
      <c r="C540" s="106">
        <v>1</v>
      </c>
      <c r="D540" s="132" t="s">
        <v>781</v>
      </c>
      <c r="E540" s="133">
        <v>19925</v>
      </c>
      <c r="F540" s="128" t="s">
        <v>308</v>
      </c>
      <c r="G540" s="30">
        <v>13</v>
      </c>
      <c r="H540" s="30">
        <v>22</v>
      </c>
      <c r="I540" s="30">
        <v>0</v>
      </c>
      <c r="J540" s="30">
        <v>7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4</v>
      </c>
      <c r="Q540" s="30">
        <v>0</v>
      </c>
      <c r="R540" s="30">
        <v>0</v>
      </c>
      <c r="S540" s="30">
        <v>0</v>
      </c>
      <c r="T540" s="30">
        <f t="shared" si="31"/>
        <v>46</v>
      </c>
      <c r="U540" s="127">
        <f t="shared" si="32"/>
        <v>46</v>
      </c>
      <c r="V540" s="30"/>
      <c r="W540" s="150"/>
    </row>
    <row r="541" spans="1:23" x14ac:dyDescent="0.25">
      <c r="A541" s="26" t="s">
        <v>748</v>
      </c>
      <c r="B541" s="3" t="s">
        <v>773</v>
      </c>
      <c r="C541" s="106">
        <v>1</v>
      </c>
      <c r="D541" s="132" t="s">
        <v>782</v>
      </c>
      <c r="E541" s="133">
        <v>20008</v>
      </c>
      <c r="F541" s="128" t="s">
        <v>463</v>
      </c>
      <c r="G541" s="30">
        <v>12</v>
      </c>
      <c r="H541" s="30">
        <v>22</v>
      </c>
      <c r="I541" s="30">
        <v>0</v>
      </c>
      <c r="J541" s="30">
        <v>4</v>
      </c>
      <c r="K541" s="30">
        <v>0</v>
      </c>
      <c r="L541" s="30">
        <v>0</v>
      </c>
      <c r="M541" s="30">
        <v>0</v>
      </c>
      <c r="N541" s="30">
        <v>0</v>
      </c>
      <c r="O541" s="30">
        <v>0</v>
      </c>
      <c r="P541" s="30">
        <v>7</v>
      </c>
      <c r="Q541" s="30">
        <v>0</v>
      </c>
      <c r="R541" s="30">
        <v>0</v>
      </c>
      <c r="S541" s="30">
        <v>0</v>
      </c>
      <c r="T541" s="30">
        <f t="shared" si="31"/>
        <v>45</v>
      </c>
      <c r="U541" s="127">
        <f t="shared" si="32"/>
        <v>45</v>
      </c>
      <c r="V541" s="30"/>
      <c r="W541" s="150"/>
    </row>
    <row r="542" spans="1:23" x14ac:dyDescent="0.25">
      <c r="A542" s="26" t="s">
        <v>748</v>
      </c>
      <c r="B542" s="3" t="s">
        <v>773</v>
      </c>
      <c r="C542" s="106">
        <v>1</v>
      </c>
      <c r="D542" s="132" t="s">
        <v>783</v>
      </c>
      <c r="E542" s="133">
        <v>23036</v>
      </c>
      <c r="F542" s="128" t="s">
        <v>463</v>
      </c>
      <c r="G542" s="30">
        <v>9</v>
      </c>
      <c r="H542" s="30">
        <v>18</v>
      </c>
      <c r="I542" s="30">
        <v>0</v>
      </c>
      <c r="J542" s="30">
        <v>0</v>
      </c>
      <c r="K542" s="30">
        <v>0</v>
      </c>
      <c r="L542" s="30">
        <v>0</v>
      </c>
      <c r="M542" s="30">
        <v>0</v>
      </c>
      <c r="N542" s="30">
        <v>0</v>
      </c>
      <c r="O542" s="30">
        <v>0</v>
      </c>
      <c r="P542" s="30">
        <v>5</v>
      </c>
      <c r="Q542" s="30">
        <v>1</v>
      </c>
      <c r="R542" s="30">
        <v>0</v>
      </c>
      <c r="S542" s="30">
        <v>0</v>
      </c>
      <c r="T542" s="30">
        <f t="shared" si="31"/>
        <v>33</v>
      </c>
      <c r="U542" s="127">
        <f t="shared" si="32"/>
        <v>33</v>
      </c>
      <c r="V542" s="30"/>
      <c r="W542" s="150"/>
    </row>
    <row r="543" spans="1:23" x14ac:dyDescent="0.25">
      <c r="A543" s="26" t="s">
        <v>748</v>
      </c>
      <c r="B543" s="3" t="s">
        <v>773</v>
      </c>
      <c r="C543" s="106">
        <v>1</v>
      </c>
      <c r="D543" s="132" t="s">
        <v>784</v>
      </c>
      <c r="E543" s="133">
        <v>19959</v>
      </c>
      <c r="F543" s="128" t="s">
        <v>785</v>
      </c>
      <c r="G543" s="30">
        <v>13</v>
      </c>
      <c r="H543" s="30">
        <v>31</v>
      </c>
      <c r="I543" s="30">
        <v>0</v>
      </c>
      <c r="J543" s="30">
        <v>7</v>
      </c>
      <c r="K543" s="30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3</v>
      </c>
      <c r="Q543" s="30">
        <v>0</v>
      </c>
      <c r="R543" s="30">
        <v>1</v>
      </c>
      <c r="S543" s="30">
        <v>0</v>
      </c>
      <c r="T543" s="30">
        <f t="shared" si="31"/>
        <v>55</v>
      </c>
      <c r="U543" s="127">
        <f t="shared" si="32"/>
        <v>55</v>
      </c>
      <c r="V543" s="30"/>
      <c r="W543" s="150"/>
    </row>
    <row r="544" spans="1:23" x14ac:dyDescent="0.25">
      <c r="A544" s="26" t="s">
        <v>748</v>
      </c>
      <c r="B544" s="3" t="s">
        <v>773</v>
      </c>
      <c r="C544" s="106">
        <v>1</v>
      </c>
      <c r="D544" s="132" t="s">
        <v>784</v>
      </c>
      <c r="E544" s="133">
        <v>19997</v>
      </c>
      <c r="F544" s="128" t="s">
        <v>463</v>
      </c>
      <c r="G544" s="30">
        <v>5</v>
      </c>
      <c r="H544" s="30">
        <v>9</v>
      </c>
      <c r="I544" s="30">
        <v>0</v>
      </c>
      <c r="J544" s="30">
        <v>8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2</v>
      </c>
      <c r="Q544" s="30">
        <v>0</v>
      </c>
      <c r="R544" s="30">
        <v>0</v>
      </c>
      <c r="S544" s="30">
        <v>0</v>
      </c>
      <c r="T544" s="30">
        <f t="shared" si="31"/>
        <v>24</v>
      </c>
      <c r="U544" s="127">
        <f t="shared" si="32"/>
        <v>24</v>
      </c>
      <c r="V544" s="30"/>
      <c r="W544" s="150"/>
    </row>
    <row r="545" spans="1:23" x14ac:dyDescent="0.25">
      <c r="A545" s="26" t="s">
        <v>748</v>
      </c>
      <c r="B545" s="3" t="s">
        <v>773</v>
      </c>
      <c r="C545" s="106">
        <v>1</v>
      </c>
      <c r="D545" s="132" t="s">
        <v>786</v>
      </c>
      <c r="E545" s="133">
        <v>23498</v>
      </c>
      <c r="F545" s="128" t="s">
        <v>785</v>
      </c>
      <c r="G545" s="30">
        <v>17</v>
      </c>
      <c r="H545" s="30">
        <v>32</v>
      </c>
      <c r="I545" s="30">
        <v>0</v>
      </c>
      <c r="J545" s="30">
        <v>5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4</v>
      </c>
      <c r="Q545" s="30">
        <v>0</v>
      </c>
      <c r="R545" s="30">
        <v>0</v>
      </c>
      <c r="S545" s="30">
        <v>0</v>
      </c>
      <c r="T545" s="30">
        <f t="shared" si="31"/>
        <v>58</v>
      </c>
      <c r="U545" s="127">
        <f t="shared" si="32"/>
        <v>58</v>
      </c>
      <c r="V545" s="30"/>
      <c r="W545" s="150"/>
    </row>
    <row r="546" spans="1:23" x14ac:dyDescent="0.25">
      <c r="A546" s="26" t="s">
        <v>748</v>
      </c>
      <c r="B546" s="3" t="s">
        <v>773</v>
      </c>
      <c r="C546" s="106">
        <v>1</v>
      </c>
      <c r="D546" s="132" t="s">
        <v>787</v>
      </c>
      <c r="E546" s="133">
        <v>19901</v>
      </c>
      <c r="F546" s="128" t="s">
        <v>167</v>
      </c>
      <c r="G546" s="30">
        <v>27</v>
      </c>
      <c r="H546" s="30">
        <v>66</v>
      </c>
      <c r="I546" s="30">
        <v>9</v>
      </c>
      <c r="J546" s="30">
        <v>24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5</v>
      </c>
      <c r="Q546" s="30">
        <v>5</v>
      </c>
      <c r="R546" s="30">
        <v>2</v>
      </c>
      <c r="S546" s="30">
        <v>0</v>
      </c>
      <c r="T546" s="30">
        <f t="shared" si="31"/>
        <v>138</v>
      </c>
      <c r="U546" s="127">
        <f t="shared" si="32"/>
        <v>138</v>
      </c>
      <c r="V546" s="30"/>
      <c r="W546" s="150"/>
    </row>
    <row r="547" spans="1:23" x14ac:dyDescent="0.25">
      <c r="A547" s="26" t="s">
        <v>748</v>
      </c>
      <c r="B547" s="3" t="s">
        <v>773</v>
      </c>
      <c r="C547" s="106">
        <v>1</v>
      </c>
      <c r="D547" s="132" t="s">
        <v>788</v>
      </c>
      <c r="E547" s="133">
        <v>19899</v>
      </c>
      <c r="F547" s="128" t="s">
        <v>167</v>
      </c>
      <c r="G547" s="30">
        <v>17</v>
      </c>
      <c r="H547" s="30">
        <v>37</v>
      </c>
      <c r="I547" s="30">
        <v>3</v>
      </c>
      <c r="J547" s="30">
        <v>13</v>
      </c>
      <c r="K547" s="30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7</v>
      </c>
      <c r="Q547" s="30">
        <v>4</v>
      </c>
      <c r="R547" s="30">
        <v>2</v>
      </c>
      <c r="S547" s="30">
        <v>0</v>
      </c>
      <c r="T547" s="30">
        <f t="shared" si="31"/>
        <v>83</v>
      </c>
      <c r="U547" s="127">
        <f t="shared" si="32"/>
        <v>83</v>
      </c>
      <c r="V547" s="30"/>
      <c r="W547" s="150"/>
    </row>
    <row r="548" spans="1:23" x14ac:dyDescent="0.25">
      <c r="A548" s="108" t="s">
        <v>789</v>
      </c>
      <c r="B548" s="108"/>
      <c r="C548" s="105">
        <f>SUM(C509:C547)</f>
        <v>38</v>
      </c>
      <c r="D548" s="105"/>
      <c r="E548" s="105"/>
      <c r="F548" s="105"/>
      <c r="G548" s="105">
        <f>SUM(G509:G547)</f>
        <v>615</v>
      </c>
      <c r="H548" s="105">
        <f t="shared" ref="H548:U548" si="33">SUM(H509:H547)</f>
        <v>1462</v>
      </c>
      <c r="I548" s="105">
        <f t="shared" si="33"/>
        <v>27</v>
      </c>
      <c r="J548" s="105">
        <f t="shared" si="33"/>
        <v>344</v>
      </c>
      <c r="K548" s="105">
        <f t="shared" si="33"/>
        <v>7</v>
      </c>
      <c r="L548" s="105">
        <f t="shared" si="33"/>
        <v>212</v>
      </c>
      <c r="M548" s="105">
        <f t="shared" si="33"/>
        <v>21</v>
      </c>
      <c r="N548" s="105">
        <f t="shared" si="33"/>
        <v>30</v>
      </c>
      <c r="O548" s="105">
        <f t="shared" si="33"/>
        <v>0</v>
      </c>
      <c r="P548" s="105">
        <f t="shared" si="33"/>
        <v>264</v>
      </c>
      <c r="Q548" s="105">
        <f t="shared" si="33"/>
        <v>95</v>
      </c>
      <c r="R548" s="105">
        <f t="shared" si="33"/>
        <v>40</v>
      </c>
      <c r="S548" s="105">
        <f t="shared" si="33"/>
        <v>139</v>
      </c>
      <c r="T548" s="105">
        <f>SUM(T509:T547)</f>
        <v>3256</v>
      </c>
      <c r="U548" s="105">
        <f t="shared" si="33"/>
        <v>3249</v>
      </c>
      <c r="V548" s="141"/>
      <c r="W548" s="141"/>
    </row>
    <row r="549" spans="1:23" x14ac:dyDescent="0.25">
      <c r="A549" s="26" t="s">
        <v>790</v>
      </c>
      <c r="B549" s="65" t="s">
        <v>791</v>
      </c>
      <c r="C549" s="48">
        <v>1</v>
      </c>
      <c r="D549" s="153" t="s">
        <v>792</v>
      </c>
      <c r="E549" s="48">
        <v>21493</v>
      </c>
      <c r="F549" s="48" t="s">
        <v>399</v>
      </c>
      <c r="G549" s="48">
        <v>18</v>
      </c>
      <c r="H549" s="48">
        <v>54</v>
      </c>
      <c r="I549" s="48"/>
      <c r="J549" s="48"/>
      <c r="K549" s="122"/>
      <c r="L549" s="48"/>
      <c r="M549" s="48"/>
      <c r="N549" s="48"/>
      <c r="O549" s="48"/>
      <c r="P549" s="48">
        <v>4</v>
      </c>
      <c r="Q549" s="48">
        <v>2</v>
      </c>
      <c r="R549" s="48">
        <v>2</v>
      </c>
      <c r="S549" s="48"/>
      <c r="T549" s="48">
        <f t="shared" ref="T549:T637" si="34">SUM(G549:S549)</f>
        <v>80</v>
      </c>
      <c r="U549" s="48">
        <f t="shared" ref="U549:U637" si="35">T549-K549</f>
        <v>80</v>
      </c>
      <c r="V549" s="48"/>
      <c r="W549" s="93"/>
    </row>
    <row r="550" spans="1:23" x14ac:dyDescent="0.25">
      <c r="A550" s="26" t="s">
        <v>790</v>
      </c>
      <c r="B550" s="65" t="s">
        <v>791</v>
      </c>
      <c r="C550" s="48">
        <v>1</v>
      </c>
      <c r="D550" s="153" t="s">
        <v>793</v>
      </c>
      <c r="E550" s="48" t="s">
        <v>794</v>
      </c>
      <c r="F550" s="48" t="s">
        <v>399</v>
      </c>
      <c r="G550" s="48">
        <v>8</v>
      </c>
      <c r="H550" s="48">
        <v>55</v>
      </c>
      <c r="I550" s="48"/>
      <c r="J550" s="48"/>
      <c r="K550" s="122"/>
      <c r="L550" s="48"/>
      <c r="M550" s="48"/>
      <c r="N550" s="48"/>
      <c r="O550" s="48"/>
      <c r="P550" s="48">
        <v>5</v>
      </c>
      <c r="Q550" s="48">
        <v>2</v>
      </c>
      <c r="R550" s="48">
        <v>1</v>
      </c>
      <c r="S550" s="48">
        <v>15</v>
      </c>
      <c r="T550" s="48">
        <f t="shared" si="34"/>
        <v>86</v>
      </c>
      <c r="U550" s="48">
        <f t="shared" si="35"/>
        <v>86</v>
      </c>
      <c r="V550" s="48"/>
      <c r="W550" s="93"/>
    </row>
    <row r="551" spans="1:23" x14ac:dyDescent="0.25">
      <c r="A551" s="26" t="s">
        <v>790</v>
      </c>
      <c r="B551" s="65" t="s">
        <v>791</v>
      </c>
      <c r="C551" s="48">
        <v>1</v>
      </c>
      <c r="D551" s="153" t="s">
        <v>795</v>
      </c>
      <c r="E551" s="48">
        <v>21500</v>
      </c>
      <c r="F551" s="48" t="s">
        <v>399</v>
      </c>
      <c r="G551" s="48"/>
      <c r="H551" s="48"/>
      <c r="I551" s="48"/>
      <c r="J551" s="48">
        <v>82</v>
      </c>
      <c r="K551" s="122"/>
      <c r="L551" s="48"/>
      <c r="M551" s="48"/>
      <c r="N551" s="48"/>
      <c r="O551" s="48"/>
      <c r="P551" s="48">
        <v>4</v>
      </c>
      <c r="Q551" s="48">
        <v>3</v>
      </c>
      <c r="R551" s="48">
        <v>1</v>
      </c>
      <c r="S551" s="48">
        <v>36</v>
      </c>
      <c r="T551" s="48">
        <f t="shared" si="34"/>
        <v>126</v>
      </c>
      <c r="U551" s="48">
        <f t="shared" si="35"/>
        <v>126</v>
      </c>
      <c r="V551" s="48"/>
      <c r="W551" s="93"/>
    </row>
    <row r="552" spans="1:23" x14ac:dyDescent="0.25">
      <c r="A552" s="26" t="s">
        <v>790</v>
      </c>
      <c r="B552" s="65" t="s">
        <v>791</v>
      </c>
      <c r="C552" s="48">
        <v>1</v>
      </c>
      <c r="D552" s="153" t="s">
        <v>284</v>
      </c>
      <c r="E552" s="48">
        <v>21494</v>
      </c>
      <c r="F552" s="48" t="s">
        <v>399</v>
      </c>
      <c r="G552" s="48">
        <v>12</v>
      </c>
      <c r="H552" s="48">
        <v>55</v>
      </c>
      <c r="I552" s="48"/>
      <c r="J552" s="48"/>
      <c r="K552" s="122"/>
      <c r="L552" s="48"/>
      <c r="M552" s="48"/>
      <c r="N552" s="48"/>
      <c r="O552" s="48"/>
      <c r="P552" s="48">
        <v>5</v>
      </c>
      <c r="Q552" s="48">
        <v>3</v>
      </c>
      <c r="R552" s="48">
        <v>1</v>
      </c>
      <c r="S552" s="48">
        <v>3</v>
      </c>
      <c r="T552" s="48">
        <f t="shared" si="34"/>
        <v>79</v>
      </c>
      <c r="U552" s="48">
        <f t="shared" si="35"/>
        <v>79</v>
      </c>
      <c r="V552" s="48"/>
      <c r="W552" s="93"/>
    </row>
    <row r="553" spans="1:23" x14ac:dyDescent="0.25">
      <c r="A553" s="26" t="s">
        <v>790</v>
      </c>
      <c r="B553" s="65" t="s">
        <v>791</v>
      </c>
      <c r="C553" s="48">
        <v>1</v>
      </c>
      <c r="D553" s="153" t="s">
        <v>796</v>
      </c>
      <c r="E553" s="48">
        <v>28810</v>
      </c>
      <c r="F553" s="48" t="s">
        <v>441</v>
      </c>
      <c r="G553" s="48">
        <v>2</v>
      </c>
      <c r="H553" s="48">
        <v>17</v>
      </c>
      <c r="I553" s="48"/>
      <c r="J553" s="48">
        <v>5</v>
      </c>
      <c r="K553" s="122"/>
      <c r="L553" s="48"/>
      <c r="M553" s="48"/>
      <c r="N553" s="48"/>
      <c r="O553" s="48"/>
      <c r="P553" s="48">
        <v>1</v>
      </c>
      <c r="Q553" s="48"/>
      <c r="R553" s="48">
        <v>1</v>
      </c>
      <c r="S553" s="48"/>
      <c r="T553" s="48">
        <f t="shared" si="34"/>
        <v>26</v>
      </c>
      <c r="U553" s="48">
        <f t="shared" si="35"/>
        <v>26</v>
      </c>
      <c r="V553" s="48"/>
      <c r="W553" s="93"/>
    </row>
    <row r="554" spans="1:23" x14ac:dyDescent="0.25">
      <c r="A554" s="26" t="s">
        <v>790</v>
      </c>
      <c r="B554" s="65" t="s">
        <v>791</v>
      </c>
      <c r="C554" s="48">
        <v>1</v>
      </c>
      <c r="D554" s="153" t="s">
        <v>797</v>
      </c>
      <c r="E554" s="48">
        <v>21531</v>
      </c>
      <c r="F554" s="48" t="s">
        <v>399</v>
      </c>
      <c r="G554" s="48">
        <v>25</v>
      </c>
      <c r="H554" s="48">
        <v>91</v>
      </c>
      <c r="I554" s="48"/>
      <c r="J554" s="48">
        <v>43</v>
      </c>
      <c r="K554" s="122"/>
      <c r="L554" s="48">
        <v>64</v>
      </c>
      <c r="M554" s="48">
        <v>15</v>
      </c>
      <c r="N554" s="48"/>
      <c r="O554" s="48"/>
      <c r="P554" s="48">
        <v>19</v>
      </c>
      <c r="Q554" s="48">
        <v>6</v>
      </c>
      <c r="R554" s="48">
        <v>2</v>
      </c>
      <c r="S554" s="48">
        <v>7</v>
      </c>
      <c r="T554" s="48">
        <f t="shared" si="34"/>
        <v>272</v>
      </c>
      <c r="U554" s="48">
        <f t="shared" si="35"/>
        <v>272</v>
      </c>
      <c r="V554" s="48"/>
      <c r="W554" s="93"/>
    </row>
    <row r="555" spans="1:23" x14ac:dyDescent="0.25">
      <c r="A555" s="26" t="s">
        <v>790</v>
      </c>
      <c r="B555" s="65" t="s">
        <v>791</v>
      </c>
      <c r="C555" s="48">
        <v>1</v>
      </c>
      <c r="D555" s="153" t="s">
        <v>798</v>
      </c>
      <c r="E555" s="48">
        <v>21516</v>
      </c>
      <c r="F555" s="48" t="s">
        <v>399</v>
      </c>
      <c r="G555" s="48">
        <v>16</v>
      </c>
      <c r="H555" s="48">
        <v>37</v>
      </c>
      <c r="I555" s="48"/>
      <c r="J555" s="48"/>
      <c r="K555" s="122"/>
      <c r="L555" s="48"/>
      <c r="M555" s="48"/>
      <c r="N555" s="48"/>
      <c r="O555" s="48">
        <v>18</v>
      </c>
      <c r="P555" s="48">
        <v>7</v>
      </c>
      <c r="Q555" s="48"/>
      <c r="R555" s="48">
        <v>1</v>
      </c>
      <c r="S555" s="48">
        <v>6</v>
      </c>
      <c r="T555" s="48">
        <f t="shared" si="34"/>
        <v>85</v>
      </c>
      <c r="U555" s="48">
        <f t="shared" si="35"/>
        <v>85</v>
      </c>
      <c r="V555" s="48"/>
      <c r="W555" s="93"/>
    </row>
    <row r="556" spans="1:23" x14ac:dyDescent="0.25">
      <c r="A556" s="26" t="s">
        <v>790</v>
      </c>
      <c r="B556" s="65" t="s">
        <v>791</v>
      </c>
      <c r="C556" s="48">
        <v>1</v>
      </c>
      <c r="D556" s="153" t="s">
        <v>799</v>
      </c>
      <c r="E556" s="48">
        <v>21500</v>
      </c>
      <c r="F556" s="48" t="s">
        <v>399</v>
      </c>
      <c r="G556" s="48"/>
      <c r="H556" s="48"/>
      <c r="I556" s="48"/>
      <c r="J556" s="48">
        <v>18</v>
      </c>
      <c r="K556" s="122"/>
      <c r="L556" s="48"/>
      <c r="M556" s="48"/>
      <c r="N556" s="48"/>
      <c r="O556" s="48"/>
      <c r="P556" s="48">
        <v>4</v>
      </c>
      <c r="Q556" s="48">
        <v>3</v>
      </c>
      <c r="R556" s="48">
        <v>1</v>
      </c>
      <c r="S556" s="48">
        <v>2</v>
      </c>
      <c r="T556" s="48">
        <f t="shared" si="34"/>
        <v>28</v>
      </c>
      <c r="U556" s="48">
        <f t="shared" si="35"/>
        <v>28</v>
      </c>
      <c r="V556" s="48"/>
      <c r="W556" s="93"/>
    </row>
    <row r="557" spans="1:23" x14ac:dyDescent="0.25">
      <c r="A557" s="26" t="s">
        <v>790</v>
      </c>
      <c r="B557" s="65" t="s">
        <v>791</v>
      </c>
      <c r="C557" s="48">
        <v>1</v>
      </c>
      <c r="D557" s="153" t="s">
        <v>800</v>
      </c>
      <c r="E557" s="48" t="s">
        <v>801</v>
      </c>
      <c r="F557" s="48" t="s">
        <v>399</v>
      </c>
      <c r="G557" s="48">
        <v>1</v>
      </c>
      <c r="H557" s="48">
        <v>17</v>
      </c>
      <c r="I557" s="48"/>
      <c r="J557" s="48"/>
      <c r="K557" s="122"/>
      <c r="L557" s="48"/>
      <c r="M557" s="48"/>
      <c r="N557" s="48"/>
      <c r="O557" s="48"/>
      <c r="P557" s="48">
        <v>1</v>
      </c>
      <c r="Q557" s="48">
        <v>1</v>
      </c>
      <c r="R557" s="48"/>
      <c r="S557" s="48"/>
      <c r="T557" s="48">
        <f t="shared" si="34"/>
        <v>20</v>
      </c>
      <c r="U557" s="48">
        <f t="shared" si="35"/>
        <v>20</v>
      </c>
      <c r="V557" s="48"/>
      <c r="W557" s="93"/>
    </row>
    <row r="558" spans="1:23" x14ac:dyDescent="0.25">
      <c r="A558" s="26" t="s">
        <v>790</v>
      </c>
      <c r="B558" s="65" t="s">
        <v>791</v>
      </c>
      <c r="C558" s="48">
        <v>1</v>
      </c>
      <c r="D558" s="153" t="s">
        <v>802</v>
      </c>
      <c r="E558" s="48">
        <v>21506</v>
      </c>
      <c r="F558" s="48" t="s">
        <v>463</v>
      </c>
      <c r="G558" s="48"/>
      <c r="H558" s="48"/>
      <c r="I558" s="48"/>
      <c r="J558" s="48">
        <v>6</v>
      </c>
      <c r="K558" s="122"/>
      <c r="L558" s="48"/>
      <c r="M558" s="48"/>
      <c r="N558" s="48"/>
      <c r="O558" s="48"/>
      <c r="P558" s="48">
        <v>1</v>
      </c>
      <c r="Q558" s="48"/>
      <c r="R558" s="48"/>
      <c r="S558" s="48"/>
      <c r="T558" s="48">
        <f t="shared" si="34"/>
        <v>7</v>
      </c>
      <c r="U558" s="48">
        <f t="shared" si="35"/>
        <v>7</v>
      </c>
      <c r="V558" s="48"/>
      <c r="W558" s="93"/>
    </row>
    <row r="559" spans="1:23" x14ac:dyDescent="0.25">
      <c r="A559" s="26" t="s">
        <v>790</v>
      </c>
      <c r="B559" s="65" t="s">
        <v>791</v>
      </c>
      <c r="C559" s="48">
        <v>1</v>
      </c>
      <c r="D559" s="153" t="s">
        <v>803</v>
      </c>
      <c r="E559" s="48">
        <v>21513</v>
      </c>
      <c r="F559" s="48" t="s">
        <v>182</v>
      </c>
      <c r="G559" s="48">
        <v>2</v>
      </c>
      <c r="H559" s="48">
        <v>49</v>
      </c>
      <c r="I559" s="48"/>
      <c r="J559" s="48">
        <v>4</v>
      </c>
      <c r="K559" s="122"/>
      <c r="L559" s="48">
        <v>21</v>
      </c>
      <c r="M559" s="48"/>
      <c r="N559" s="48"/>
      <c r="O559" s="48"/>
      <c r="P559" s="48">
        <v>2</v>
      </c>
      <c r="Q559" s="48"/>
      <c r="R559" s="48"/>
      <c r="S559" s="48">
        <v>17</v>
      </c>
      <c r="T559" s="48">
        <f t="shared" si="34"/>
        <v>95</v>
      </c>
      <c r="U559" s="48">
        <f t="shared" si="35"/>
        <v>95</v>
      </c>
      <c r="V559" s="48"/>
      <c r="W559" s="93"/>
    </row>
    <row r="560" spans="1:23" x14ac:dyDescent="0.25">
      <c r="A560" s="26" t="s">
        <v>790</v>
      </c>
      <c r="B560" s="65" t="s">
        <v>791</v>
      </c>
      <c r="C560" s="48">
        <v>1</v>
      </c>
      <c r="D560" s="153" t="s">
        <v>804</v>
      </c>
      <c r="E560" s="48" t="s">
        <v>805</v>
      </c>
      <c r="F560" s="48" t="s">
        <v>308</v>
      </c>
      <c r="G560" s="48">
        <v>2</v>
      </c>
      <c r="H560" s="48">
        <v>14</v>
      </c>
      <c r="I560" s="48"/>
      <c r="J560" s="48"/>
      <c r="K560" s="122"/>
      <c r="L560" s="48"/>
      <c r="M560" s="48"/>
      <c r="N560" s="48"/>
      <c r="O560" s="48"/>
      <c r="P560" s="48"/>
      <c r="Q560" s="48"/>
      <c r="R560" s="48"/>
      <c r="S560" s="48"/>
      <c r="T560" s="48">
        <f t="shared" si="34"/>
        <v>16</v>
      </c>
      <c r="U560" s="48">
        <f t="shared" si="35"/>
        <v>16</v>
      </c>
      <c r="V560" s="48"/>
      <c r="W560" s="93"/>
    </row>
    <row r="561" spans="1:23" x14ac:dyDescent="0.25">
      <c r="A561" s="26" t="s">
        <v>790</v>
      </c>
      <c r="B561" s="65" t="s">
        <v>791</v>
      </c>
      <c r="C561" s="48">
        <v>1</v>
      </c>
      <c r="D561" s="153" t="s">
        <v>806</v>
      </c>
      <c r="E561" s="48">
        <v>30664</v>
      </c>
      <c r="F561" s="48" t="s">
        <v>807</v>
      </c>
      <c r="G561" s="48">
        <v>3</v>
      </c>
      <c r="H561" s="48">
        <v>20</v>
      </c>
      <c r="I561" s="48"/>
      <c r="J561" s="48"/>
      <c r="K561" s="122"/>
      <c r="L561" s="48"/>
      <c r="M561" s="48"/>
      <c r="N561" s="48"/>
      <c r="O561" s="48"/>
      <c r="P561" s="48"/>
      <c r="Q561" s="48"/>
      <c r="R561" s="48"/>
      <c r="S561" s="48"/>
      <c r="T561" s="48">
        <f t="shared" si="34"/>
        <v>23</v>
      </c>
      <c r="U561" s="48">
        <f t="shared" si="35"/>
        <v>23</v>
      </c>
      <c r="V561" s="48"/>
      <c r="W561" s="93"/>
    </row>
    <row r="562" spans="1:23" x14ac:dyDescent="0.25">
      <c r="A562" s="26" t="s">
        <v>790</v>
      </c>
      <c r="B562" s="65" t="s">
        <v>791</v>
      </c>
      <c r="C562" s="48">
        <v>1</v>
      </c>
      <c r="D562" s="153" t="s">
        <v>808</v>
      </c>
      <c r="E562" s="48">
        <v>24488</v>
      </c>
      <c r="F562" s="48" t="s">
        <v>639</v>
      </c>
      <c r="G562" s="48">
        <v>2</v>
      </c>
      <c r="H562" s="48">
        <v>12</v>
      </c>
      <c r="I562" s="48"/>
      <c r="J562" s="48"/>
      <c r="K562" s="122"/>
      <c r="L562" s="48"/>
      <c r="M562" s="48"/>
      <c r="N562" s="48"/>
      <c r="O562" s="48"/>
      <c r="P562" s="48"/>
      <c r="Q562" s="48"/>
      <c r="R562" s="48"/>
      <c r="S562" s="48"/>
      <c r="T562" s="48">
        <f t="shared" si="34"/>
        <v>14</v>
      </c>
      <c r="U562" s="48">
        <f t="shared" si="35"/>
        <v>14</v>
      </c>
      <c r="V562" s="48"/>
      <c r="W562" s="93"/>
    </row>
    <row r="563" spans="1:23" x14ac:dyDescent="0.25">
      <c r="A563" s="26" t="s">
        <v>790</v>
      </c>
      <c r="B563" s="65" t="s">
        <v>791</v>
      </c>
      <c r="C563" s="48">
        <v>1</v>
      </c>
      <c r="D563" s="153" t="s">
        <v>809</v>
      </c>
      <c r="E563" s="48">
        <v>30639</v>
      </c>
      <c r="F563" s="48" t="s">
        <v>810</v>
      </c>
      <c r="G563" s="48"/>
      <c r="H563" s="48">
        <v>6</v>
      </c>
      <c r="I563" s="48"/>
      <c r="J563" s="48">
        <v>20</v>
      </c>
      <c r="K563" s="122"/>
      <c r="L563" s="48"/>
      <c r="M563" s="48"/>
      <c r="N563" s="48"/>
      <c r="O563" s="48"/>
      <c r="P563" s="48">
        <v>1</v>
      </c>
      <c r="Q563" s="48">
        <v>1</v>
      </c>
      <c r="R563" s="48"/>
      <c r="S563" s="48"/>
      <c r="T563" s="48">
        <f t="shared" si="34"/>
        <v>28</v>
      </c>
      <c r="U563" s="48">
        <f t="shared" si="35"/>
        <v>28</v>
      </c>
      <c r="V563" s="48"/>
      <c r="W563" s="93"/>
    </row>
    <row r="564" spans="1:23" x14ac:dyDescent="0.25">
      <c r="A564" s="26" t="s">
        <v>790</v>
      </c>
      <c r="B564" s="65" t="s">
        <v>791</v>
      </c>
      <c r="C564" s="48">
        <v>1</v>
      </c>
      <c r="D564" s="153" t="s">
        <v>811</v>
      </c>
      <c r="E564" s="48">
        <v>41586</v>
      </c>
      <c r="F564" s="48" t="s">
        <v>812</v>
      </c>
      <c r="G564" s="48"/>
      <c r="H564" s="48"/>
      <c r="I564" s="48"/>
      <c r="J564" s="48">
        <v>15</v>
      </c>
      <c r="K564" s="122"/>
      <c r="L564" s="48"/>
      <c r="M564" s="48"/>
      <c r="N564" s="48"/>
      <c r="O564" s="48"/>
      <c r="P564" s="48"/>
      <c r="Q564" s="48"/>
      <c r="R564" s="48"/>
      <c r="S564" s="48"/>
      <c r="T564" s="48">
        <f t="shared" si="34"/>
        <v>15</v>
      </c>
      <c r="U564" s="48">
        <f t="shared" si="35"/>
        <v>15</v>
      </c>
      <c r="V564" s="48"/>
      <c r="W564" s="93"/>
    </row>
    <row r="565" spans="1:23" x14ac:dyDescent="0.25">
      <c r="A565" s="26" t="s">
        <v>790</v>
      </c>
      <c r="B565" s="65" t="s">
        <v>791</v>
      </c>
      <c r="C565" s="48">
        <v>1</v>
      </c>
      <c r="D565" s="153" t="s">
        <v>813</v>
      </c>
      <c r="E565" s="48">
        <v>26556</v>
      </c>
      <c r="F565" s="48" t="s">
        <v>814</v>
      </c>
      <c r="G565" s="48">
        <v>2</v>
      </c>
      <c r="H565" s="48">
        <v>6</v>
      </c>
      <c r="I565" s="48"/>
      <c r="J565" s="48"/>
      <c r="K565" s="122"/>
      <c r="L565" s="48"/>
      <c r="M565" s="48"/>
      <c r="N565" s="48"/>
      <c r="O565" s="48"/>
      <c r="P565" s="48"/>
      <c r="Q565" s="48"/>
      <c r="R565" s="48"/>
      <c r="S565" s="48"/>
      <c r="T565" s="48">
        <f t="shared" si="34"/>
        <v>8</v>
      </c>
      <c r="U565" s="48">
        <f t="shared" si="35"/>
        <v>8</v>
      </c>
      <c r="V565" s="48"/>
      <c r="W565" s="93"/>
    </row>
    <row r="566" spans="1:23" x14ac:dyDescent="0.25">
      <c r="A566" s="26" t="s">
        <v>790</v>
      </c>
      <c r="B566" s="65" t="s">
        <v>791</v>
      </c>
      <c r="C566" s="48">
        <v>1</v>
      </c>
      <c r="D566" s="153" t="s">
        <v>815</v>
      </c>
      <c r="E566" s="48">
        <v>21608</v>
      </c>
      <c r="F566" s="48" t="s">
        <v>816</v>
      </c>
      <c r="G566" s="48">
        <v>2</v>
      </c>
      <c r="H566" s="48">
        <v>9</v>
      </c>
      <c r="I566" s="48"/>
      <c r="J566" s="48"/>
      <c r="K566" s="122"/>
      <c r="L566" s="48"/>
      <c r="M566" s="48"/>
      <c r="N566" s="48"/>
      <c r="O566" s="48"/>
      <c r="P566" s="48"/>
      <c r="Q566" s="48"/>
      <c r="R566" s="48"/>
      <c r="S566" s="48"/>
      <c r="T566" s="48">
        <f t="shared" si="34"/>
        <v>11</v>
      </c>
      <c r="U566" s="48">
        <f t="shared" si="35"/>
        <v>11</v>
      </c>
      <c r="V566" s="48"/>
      <c r="W566" s="93"/>
    </row>
    <row r="567" spans="1:23" x14ac:dyDescent="0.25">
      <c r="A567" s="26" t="s">
        <v>790</v>
      </c>
      <c r="B567" s="65" t="s">
        <v>791</v>
      </c>
      <c r="C567" s="48">
        <v>1</v>
      </c>
      <c r="D567" s="153" t="s">
        <v>654</v>
      </c>
      <c r="E567" s="48">
        <v>29859</v>
      </c>
      <c r="F567" s="48" t="s">
        <v>817</v>
      </c>
      <c r="G567" s="48"/>
      <c r="H567" s="48">
        <v>5</v>
      </c>
      <c r="I567" s="48"/>
      <c r="J567" s="48"/>
      <c r="K567" s="122"/>
      <c r="L567" s="48"/>
      <c r="M567" s="48"/>
      <c r="N567" s="48"/>
      <c r="O567" s="48"/>
      <c r="P567" s="48"/>
      <c r="Q567" s="48"/>
      <c r="R567" s="48"/>
      <c r="S567" s="48"/>
      <c r="T567" s="48">
        <f t="shared" si="34"/>
        <v>5</v>
      </c>
      <c r="U567" s="48">
        <f t="shared" si="35"/>
        <v>5</v>
      </c>
      <c r="V567" s="48"/>
      <c r="W567" s="93"/>
    </row>
    <row r="568" spans="1:23" x14ac:dyDescent="0.25">
      <c r="A568" s="26" t="s">
        <v>790</v>
      </c>
      <c r="B568" s="65" t="s">
        <v>791</v>
      </c>
      <c r="C568" s="48">
        <v>1</v>
      </c>
      <c r="D568" s="153" t="s">
        <v>818</v>
      </c>
      <c r="E568" s="48">
        <v>21586</v>
      </c>
      <c r="F568" s="48" t="s">
        <v>111</v>
      </c>
      <c r="G568" s="48">
        <v>2</v>
      </c>
      <c r="H568" s="48">
        <v>11</v>
      </c>
      <c r="I568" s="48"/>
      <c r="J568" s="48"/>
      <c r="K568" s="122"/>
      <c r="L568" s="48"/>
      <c r="M568" s="48"/>
      <c r="N568" s="48"/>
      <c r="O568" s="48"/>
      <c r="P568" s="48"/>
      <c r="Q568" s="48"/>
      <c r="R568" s="48">
        <v>1</v>
      </c>
      <c r="S568" s="48"/>
      <c r="T568" s="48">
        <f t="shared" si="34"/>
        <v>14</v>
      </c>
      <c r="U568" s="48">
        <f t="shared" si="35"/>
        <v>14</v>
      </c>
      <c r="V568" s="48"/>
      <c r="W568" s="93"/>
    </row>
    <row r="569" spans="1:23" x14ac:dyDescent="0.25">
      <c r="A569" s="26" t="s">
        <v>790</v>
      </c>
      <c r="B569" s="65" t="s">
        <v>791</v>
      </c>
      <c r="C569" s="48">
        <v>1</v>
      </c>
      <c r="D569" s="153" t="s">
        <v>819</v>
      </c>
      <c r="E569" s="48">
        <v>27414</v>
      </c>
      <c r="F569" s="48" t="s">
        <v>820</v>
      </c>
      <c r="G569" s="48"/>
      <c r="H569" s="48">
        <v>7</v>
      </c>
      <c r="I569" s="48"/>
      <c r="J569" s="48"/>
      <c r="K569" s="122"/>
      <c r="L569" s="48"/>
      <c r="M569" s="48"/>
      <c r="N569" s="48"/>
      <c r="O569" s="48"/>
      <c r="P569" s="48"/>
      <c r="Q569" s="48"/>
      <c r="R569" s="48"/>
      <c r="S569" s="48"/>
      <c r="T569" s="48">
        <f t="shared" si="34"/>
        <v>7</v>
      </c>
      <c r="U569" s="48">
        <f t="shared" si="35"/>
        <v>7</v>
      </c>
      <c r="V569" s="48"/>
      <c r="W569" s="93"/>
    </row>
    <row r="570" spans="1:23" x14ac:dyDescent="0.25">
      <c r="A570" s="26" t="s">
        <v>790</v>
      </c>
      <c r="B570" s="65" t="s">
        <v>791</v>
      </c>
      <c r="C570" s="48">
        <v>1</v>
      </c>
      <c r="D570" s="153" t="s">
        <v>821</v>
      </c>
      <c r="E570" s="48">
        <v>30553</v>
      </c>
      <c r="F570" s="48" t="s">
        <v>822</v>
      </c>
      <c r="G570" s="48">
        <v>4</v>
      </c>
      <c r="H570" s="48">
        <v>5</v>
      </c>
      <c r="I570" s="48"/>
      <c r="J570" s="48"/>
      <c r="K570" s="122"/>
      <c r="L570" s="48"/>
      <c r="M570" s="48"/>
      <c r="N570" s="48"/>
      <c r="O570" s="48"/>
      <c r="P570" s="48"/>
      <c r="Q570" s="48"/>
      <c r="R570" s="48"/>
      <c r="S570" s="48"/>
      <c r="T570" s="48">
        <f t="shared" si="34"/>
        <v>9</v>
      </c>
      <c r="U570" s="48">
        <f t="shared" si="35"/>
        <v>9</v>
      </c>
      <c r="V570" s="48"/>
      <c r="W570" s="93"/>
    </row>
    <row r="571" spans="1:23" x14ac:dyDescent="0.25">
      <c r="A571" s="26" t="s">
        <v>790</v>
      </c>
      <c r="B571" s="65" t="s">
        <v>791</v>
      </c>
      <c r="C571" s="48">
        <v>1</v>
      </c>
      <c r="D571" s="153" t="s">
        <v>823</v>
      </c>
      <c r="E571" s="48">
        <v>24488</v>
      </c>
      <c r="F571" s="48" t="s">
        <v>824</v>
      </c>
      <c r="G571" s="48">
        <v>3</v>
      </c>
      <c r="H571" s="48">
        <v>12</v>
      </c>
      <c r="I571" s="48"/>
      <c r="J571" s="48"/>
      <c r="K571" s="122"/>
      <c r="L571" s="48"/>
      <c r="M571" s="48"/>
      <c r="N571" s="48"/>
      <c r="O571" s="48"/>
      <c r="P571" s="48"/>
      <c r="Q571" s="48"/>
      <c r="R571" s="48"/>
      <c r="S571" s="48"/>
      <c r="T571" s="48">
        <f t="shared" si="34"/>
        <v>15</v>
      </c>
      <c r="U571" s="48">
        <f t="shared" si="35"/>
        <v>15</v>
      </c>
      <c r="V571" s="48"/>
      <c r="W571" s="93"/>
    </row>
    <row r="572" spans="1:23" x14ac:dyDescent="0.25">
      <c r="A572" s="26" t="s">
        <v>790</v>
      </c>
      <c r="B572" s="153" t="s">
        <v>825</v>
      </c>
      <c r="C572" s="48">
        <v>1</v>
      </c>
      <c r="D572" s="153" t="s">
        <v>826</v>
      </c>
      <c r="E572" s="48">
        <v>21619</v>
      </c>
      <c r="F572" s="48" t="s">
        <v>87</v>
      </c>
      <c r="G572" s="48">
        <v>3</v>
      </c>
      <c r="H572" s="48">
        <v>13</v>
      </c>
      <c r="I572" s="48">
        <v>0</v>
      </c>
      <c r="J572" s="48">
        <v>13</v>
      </c>
      <c r="K572" s="122">
        <v>0</v>
      </c>
      <c r="L572" s="48">
        <v>0</v>
      </c>
      <c r="M572" s="48">
        <v>0</v>
      </c>
      <c r="N572" s="48">
        <v>0</v>
      </c>
      <c r="O572" s="48">
        <v>27</v>
      </c>
      <c r="P572" s="48">
        <v>3</v>
      </c>
      <c r="Q572" s="48">
        <v>0</v>
      </c>
      <c r="R572" s="48">
        <v>1</v>
      </c>
      <c r="S572" s="48">
        <v>13</v>
      </c>
      <c r="T572" s="48">
        <f t="shared" si="34"/>
        <v>73</v>
      </c>
      <c r="U572" s="48">
        <f t="shared" si="35"/>
        <v>73</v>
      </c>
      <c r="V572" s="48"/>
      <c r="W572" s="93"/>
    </row>
    <row r="573" spans="1:23" x14ac:dyDescent="0.25">
      <c r="A573" s="26" t="s">
        <v>790</v>
      </c>
      <c r="B573" s="153" t="s">
        <v>825</v>
      </c>
      <c r="C573" s="48">
        <v>1</v>
      </c>
      <c r="D573" s="153" t="s">
        <v>827</v>
      </c>
      <c r="E573" s="48">
        <v>21616</v>
      </c>
      <c r="F573" s="48" t="s">
        <v>195</v>
      </c>
      <c r="G573" s="48">
        <v>2</v>
      </c>
      <c r="H573" s="48">
        <v>18</v>
      </c>
      <c r="I573" s="48">
        <v>0</v>
      </c>
      <c r="J573" s="48">
        <v>0</v>
      </c>
      <c r="K573" s="122">
        <v>0</v>
      </c>
      <c r="L573" s="48">
        <v>0</v>
      </c>
      <c r="M573" s="48">
        <v>0</v>
      </c>
      <c r="N573" s="48"/>
      <c r="O573" s="48">
        <v>0</v>
      </c>
      <c r="P573" s="48">
        <v>2</v>
      </c>
      <c r="Q573" s="48">
        <v>1</v>
      </c>
      <c r="R573" s="48">
        <v>1</v>
      </c>
      <c r="S573" s="48">
        <v>11</v>
      </c>
      <c r="T573" s="48">
        <f t="shared" si="34"/>
        <v>35</v>
      </c>
      <c r="U573" s="48">
        <f t="shared" si="35"/>
        <v>35</v>
      </c>
      <c r="V573" s="48"/>
      <c r="W573" s="93"/>
    </row>
    <row r="574" spans="1:23" x14ac:dyDescent="0.25">
      <c r="A574" s="26" t="s">
        <v>790</v>
      </c>
      <c r="B574" s="153" t="s">
        <v>828</v>
      </c>
      <c r="C574" s="48">
        <v>1</v>
      </c>
      <c r="D574" s="153" t="s">
        <v>829</v>
      </c>
      <c r="E574" s="48">
        <v>21665</v>
      </c>
      <c r="F574" s="48" t="s">
        <v>182</v>
      </c>
      <c r="G574" s="48">
        <v>3</v>
      </c>
      <c r="H574" s="48">
        <v>14</v>
      </c>
      <c r="I574" s="48">
        <v>0</v>
      </c>
      <c r="J574" s="48">
        <v>17</v>
      </c>
      <c r="K574" s="122">
        <v>0</v>
      </c>
      <c r="L574" s="48">
        <v>10</v>
      </c>
      <c r="M574" s="48">
        <v>0</v>
      </c>
      <c r="N574" s="48">
        <v>0</v>
      </c>
      <c r="O574" s="48">
        <v>0</v>
      </c>
      <c r="P574" s="48">
        <v>4</v>
      </c>
      <c r="Q574" s="48">
        <v>2</v>
      </c>
      <c r="R574" s="48">
        <v>2</v>
      </c>
      <c r="S574" s="48">
        <v>0</v>
      </c>
      <c r="T574" s="48">
        <f t="shared" si="34"/>
        <v>52</v>
      </c>
      <c r="U574" s="48">
        <f t="shared" si="35"/>
        <v>52</v>
      </c>
      <c r="V574" s="42"/>
      <c r="W574" s="92"/>
    </row>
    <row r="575" spans="1:23" x14ac:dyDescent="0.25">
      <c r="A575" s="26" t="s">
        <v>790</v>
      </c>
      <c r="B575" s="153" t="s">
        <v>828</v>
      </c>
      <c r="C575" s="48">
        <v>1</v>
      </c>
      <c r="D575" s="153" t="s">
        <v>830</v>
      </c>
      <c r="E575" s="48">
        <v>21664</v>
      </c>
      <c r="F575" s="48" t="s">
        <v>182</v>
      </c>
      <c r="G575" s="48">
        <v>6</v>
      </c>
      <c r="H575" s="48">
        <v>19</v>
      </c>
      <c r="I575" s="48">
        <v>0</v>
      </c>
      <c r="J575" s="48">
        <v>8</v>
      </c>
      <c r="K575" s="122">
        <v>0</v>
      </c>
      <c r="L575" s="48">
        <v>5</v>
      </c>
      <c r="M575" s="48">
        <v>0</v>
      </c>
      <c r="N575" s="48">
        <v>0</v>
      </c>
      <c r="O575" s="48">
        <v>5</v>
      </c>
      <c r="P575" s="48">
        <v>3</v>
      </c>
      <c r="Q575" s="48">
        <v>1</v>
      </c>
      <c r="R575" s="48">
        <v>2</v>
      </c>
      <c r="S575" s="48">
        <v>0</v>
      </c>
      <c r="T575" s="48">
        <f t="shared" si="34"/>
        <v>49</v>
      </c>
      <c r="U575" s="48">
        <f t="shared" si="35"/>
        <v>49</v>
      </c>
      <c r="V575" s="42"/>
      <c r="W575" s="92"/>
    </row>
    <row r="576" spans="1:23" x14ac:dyDescent="0.25">
      <c r="A576" s="26" t="s">
        <v>790</v>
      </c>
      <c r="B576" s="153" t="s">
        <v>828</v>
      </c>
      <c r="C576" s="48">
        <v>1</v>
      </c>
      <c r="D576" s="153" t="s">
        <v>831</v>
      </c>
      <c r="E576" s="48">
        <v>21669</v>
      </c>
      <c r="F576" s="48" t="s">
        <v>243</v>
      </c>
      <c r="G576" s="48">
        <v>4</v>
      </c>
      <c r="H576" s="48">
        <v>5</v>
      </c>
      <c r="I576" s="48">
        <v>0</v>
      </c>
      <c r="J576" s="48">
        <v>0</v>
      </c>
      <c r="K576" s="122">
        <v>0</v>
      </c>
      <c r="L576" s="48">
        <v>0</v>
      </c>
      <c r="M576" s="48">
        <v>0</v>
      </c>
      <c r="N576" s="48">
        <v>0</v>
      </c>
      <c r="O576" s="48">
        <v>2</v>
      </c>
      <c r="P576" s="48">
        <v>0</v>
      </c>
      <c r="Q576" s="48">
        <v>0</v>
      </c>
      <c r="R576" s="48">
        <v>0</v>
      </c>
      <c r="S576" s="48">
        <v>0</v>
      </c>
      <c r="T576" s="48">
        <f t="shared" si="34"/>
        <v>11</v>
      </c>
      <c r="U576" s="48">
        <f t="shared" si="35"/>
        <v>11</v>
      </c>
      <c r="V576" s="42"/>
      <c r="W576" s="92"/>
    </row>
    <row r="577" spans="1:23" x14ac:dyDescent="0.25">
      <c r="A577" s="26" t="s">
        <v>790</v>
      </c>
      <c r="B577" s="153" t="s">
        <v>832</v>
      </c>
      <c r="C577" s="48">
        <v>1</v>
      </c>
      <c r="D577" s="153" t="s">
        <v>833</v>
      </c>
      <c r="E577" s="48">
        <v>20912</v>
      </c>
      <c r="F577" s="48" t="s">
        <v>182</v>
      </c>
      <c r="G577" s="48">
        <v>4</v>
      </c>
      <c r="H577" s="48">
        <v>16</v>
      </c>
      <c r="I577" s="48"/>
      <c r="J577" s="48"/>
      <c r="K577" s="122"/>
      <c r="L577" s="48"/>
      <c r="M577" s="48"/>
      <c r="N577" s="48"/>
      <c r="O577" s="48"/>
      <c r="P577" s="48">
        <v>1</v>
      </c>
      <c r="Q577" s="48">
        <v>1</v>
      </c>
      <c r="R577" s="48">
        <v>1</v>
      </c>
      <c r="S577" s="48">
        <v>11</v>
      </c>
      <c r="T577" s="48">
        <f t="shared" si="34"/>
        <v>34</v>
      </c>
      <c r="U577" s="48">
        <v>34</v>
      </c>
      <c r="V577" s="42"/>
      <c r="W577" s="92"/>
    </row>
    <row r="578" spans="1:23" x14ac:dyDescent="0.25">
      <c r="A578" s="26" t="s">
        <v>790</v>
      </c>
      <c r="B578" s="153" t="s">
        <v>832</v>
      </c>
      <c r="C578" s="48">
        <v>1</v>
      </c>
      <c r="D578" s="153" t="s">
        <v>834</v>
      </c>
      <c r="E578" s="48">
        <v>20919</v>
      </c>
      <c r="F578" s="48" t="s">
        <v>236</v>
      </c>
      <c r="G578" s="48">
        <v>0</v>
      </c>
      <c r="H578" s="48">
        <v>14</v>
      </c>
      <c r="I578" s="48"/>
      <c r="J578" s="48"/>
      <c r="K578" s="122"/>
      <c r="L578" s="48"/>
      <c r="M578" s="48"/>
      <c r="N578" s="48"/>
      <c r="O578" s="48"/>
      <c r="P578" s="48">
        <v>1</v>
      </c>
      <c r="Q578" s="48"/>
      <c r="R578" s="48"/>
      <c r="S578" s="48"/>
      <c r="T578" s="48">
        <f t="shared" si="34"/>
        <v>15</v>
      </c>
      <c r="U578" s="48">
        <v>15</v>
      </c>
      <c r="V578" s="42"/>
      <c r="W578" s="92"/>
    </row>
    <row r="579" spans="1:23" x14ac:dyDescent="0.25">
      <c r="A579" s="26" t="s">
        <v>790</v>
      </c>
      <c r="B579" s="153" t="s">
        <v>832</v>
      </c>
      <c r="C579" s="48">
        <v>1</v>
      </c>
      <c r="D579" s="153" t="s">
        <v>835</v>
      </c>
      <c r="E579" s="48">
        <v>20921</v>
      </c>
      <c r="F579" s="48" t="s">
        <v>182</v>
      </c>
      <c r="G579" s="48">
        <v>5</v>
      </c>
      <c r="H579" s="48">
        <v>13</v>
      </c>
      <c r="I579" s="48"/>
      <c r="J579" s="48"/>
      <c r="K579" s="122">
        <v>2</v>
      </c>
      <c r="L579" s="48"/>
      <c r="M579" s="48"/>
      <c r="N579" s="48"/>
      <c r="O579" s="48">
        <v>3</v>
      </c>
      <c r="P579" s="48">
        <v>1</v>
      </c>
      <c r="Q579" s="48"/>
      <c r="R579" s="48"/>
      <c r="S579" s="48"/>
      <c r="T579" s="48">
        <f t="shared" si="34"/>
        <v>24</v>
      </c>
      <c r="U579" s="48">
        <v>24</v>
      </c>
      <c r="V579" s="42"/>
      <c r="W579" s="92"/>
    </row>
    <row r="580" spans="1:23" x14ac:dyDescent="0.25">
      <c r="A580" s="26" t="s">
        <v>790</v>
      </c>
      <c r="B580" s="153" t="s">
        <v>832</v>
      </c>
      <c r="C580" s="48">
        <v>1</v>
      </c>
      <c r="D580" s="153" t="s">
        <v>836</v>
      </c>
      <c r="E580" s="48">
        <v>20914</v>
      </c>
      <c r="F580" s="48" t="s">
        <v>182</v>
      </c>
      <c r="G580" s="48">
        <v>1</v>
      </c>
      <c r="H580" s="48">
        <v>4</v>
      </c>
      <c r="I580" s="48"/>
      <c r="J580" s="48"/>
      <c r="K580" s="122"/>
      <c r="L580" s="48"/>
      <c r="M580" s="48"/>
      <c r="N580" s="48"/>
      <c r="O580" s="48"/>
      <c r="P580" s="48"/>
      <c r="Q580" s="48">
        <v>1</v>
      </c>
      <c r="R580" s="48"/>
      <c r="S580" s="48"/>
      <c r="T580" s="48">
        <f t="shared" si="34"/>
        <v>6</v>
      </c>
      <c r="U580" s="48">
        <v>6</v>
      </c>
      <c r="V580" s="42"/>
      <c r="W580" s="92"/>
    </row>
    <row r="581" spans="1:23" x14ac:dyDescent="0.25">
      <c r="A581" s="26" t="s">
        <v>790</v>
      </c>
      <c r="B581" s="153" t="s">
        <v>832</v>
      </c>
      <c r="C581" s="48">
        <v>1</v>
      </c>
      <c r="D581" s="153" t="s">
        <v>837</v>
      </c>
      <c r="E581" s="48">
        <v>21521</v>
      </c>
      <c r="F581" s="48" t="s">
        <v>167</v>
      </c>
      <c r="G581" s="48">
        <v>2</v>
      </c>
      <c r="H581" s="48">
        <v>14</v>
      </c>
      <c r="I581" s="48"/>
      <c r="J581" s="48"/>
      <c r="K581" s="122"/>
      <c r="L581" s="48"/>
      <c r="M581" s="48"/>
      <c r="N581" s="48"/>
      <c r="O581" s="48"/>
      <c r="P581" s="48"/>
      <c r="Q581" s="48">
        <v>1</v>
      </c>
      <c r="R581" s="48"/>
      <c r="S581" s="48"/>
      <c r="T581" s="48">
        <f t="shared" si="34"/>
        <v>17</v>
      </c>
      <c r="U581" s="48">
        <v>17</v>
      </c>
      <c r="V581" s="42"/>
      <c r="W581" s="92"/>
    </row>
    <row r="582" spans="1:23" x14ac:dyDescent="0.25">
      <c r="A582" s="26" t="s">
        <v>790</v>
      </c>
      <c r="B582" s="153" t="s">
        <v>832</v>
      </c>
      <c r="C582" s="48">
        <v>1</v>
      </c>
      <c r="D582" s="153" t="s">
        <v>838</v>
      </c>
      <c r="E582" s="48">
        <v>21595</v>
      </c>
      <c r="F582" s="48" t="s">
        <v>236</v>
      </c>
      <c r="G582" s="48">
        <v>3</v>
      </c>
      <c r="H582" s="48">
        <v>11</v>
      </c>
      <c r="I582" s="48"/>
      <c r="J582" s="48"/>
      <c r="K582" s="122"/>
      <c r="L582" s="48">
        <v>5</v>
      </c>
      <c r="M582" s="48"/>
      <c r="N582" s="48"/>
      <c r="O582" s="48">
        <v>5</v>
      </c>
      <c r="P582" s="48">
        <v>1</v>
      </c>
      <c r="Q582" s="48"/>
      <c r="R582" s="48"/>
      <c r="S582" s="48"/>
      <c r="T582" s="48">
        <f t="shared" si="34"/>
        <v>25</v>
      </c>
      <c r="U582" s="48">
        <v>25</v>
      </c>
      <c r="V582" s="42"/>
      <c r="W582" s="92"/>
    </row>
    <row r="583" spans="1:23" x14ac:dyDescent="0.25">
      <c r="A583" s="26" t="s">
        <v>790</v>
      </c>
      <c r="B583" s="153" t="s">
        <v>832</v>
      </c>
      <c r="C583" s="48">
        <v>1</v>
      </c>
      <c r="D583" s="153" t="s">
        <v>99</v>
      </c>
      <c r="E583" s="48">
        <v>27109</v>
      </c>
      <c r="F583" s="48" t="s">
        <v>839</v>
      </c>
      <c r="G583" s="48">
        <v>1</v>
      </c>
      <c r="H583" s="48">
        <v>11</v>
      </c>
      <c r="I583" s="48"/>
      <c r="J583" s="48"/>
      <c r="K583" s="122"/>
      <c r="L583" s="48">
        <v>4</v>
      </c>
      <c r="M583" s="48"/>
      <c r="N583" s="48"/>
      <c r="O583" s="48"/>
      <c r="P583" s="48"/>
      <c r="Q583" s="48">
        <v>1</v>
      </c>
      <c r="R583" s="48"/>
      <c r="S583" s="48"/>
      <c r="T583" s="48">
        <f t="shared" si="34"/>
        <v>17</v>
      </c>
      <c r="U583" s="48">
        <v>16</v>
      </c>
      <c r="V583" s="42"/>
      <c r="W583" s="92"/>
    </row>
    <row r="584" spans="1:23" x14ac:dyDescent="0.25">
      <c r="A584" s="26" t="s">
        <v>790</v>
      </c>
      <c r="B584" s="153" t="s">
        <v>832</v>
      </c>
      <c r="C584" s="48">
        <v>1</v>
      </c>
      <c r="D584" s="153" t="s">
        <v>840</v>
      </c>
      <c r="E584" s="48">
        <v>21015</v>
      </c>
      <c r="F584" s="48" t="s">
        <v>236</v>
      </c>
      <c r="G584" s="48">
        <v>3</v>
      </c>
      <c r="H584" s="48">
        <v>15</v>
      </c>
      <c r="I584" s="48"/>
      <c r="J584" s="48"/>
      <c r="K584" s="122"/>
      <c r="L584" s="48">
        <v>4</v>
      </c>
      <c r="M584" s="48"/>
      <c r="N584" s="48"/>
      <c r="O584" s="48"/>
      <c r="P584" s="48"/>
      <c r="Q584" s="48">
        <v>1</v>
      </c>
      <c r="R584" s="48">
        <v>1</v>
      </c>
      <c r="S584" s="48"/>
      <c r="T584" s="48">
        <f t="shared" si="34"/>
        <v>24</v>
      </c>
      <c r="U584" s="48">
        <v>24</v>
      </c>
      <c r="V584" s="42"/>
      <c r="W584" s="92"/>
    </row>
    <row r="585" spans="1:23" x14ac:dyDescent="0.25">
      <c r="A585" s="26" t="s">
        <v>790</v>
      </c>
      <c r="B585" s="153" t="s">
        <v>832</v>
      </c>
      <c r="C585" s="48">
        <v>1</v>
      </c>
      <c r="D585" s="153" t="s">
        <v>841</v>
      </c>
      <c r="E585" s="48">
        <v>20911</v>
      </c>
      <c r="F585" s="48" t="s">
        <v>167</v>
      </c>
      <c r="G585" s="48"/>
      <c r="H585" s="48"/>
      <c r="I585" s="48"/>
      <c r="J585" s="48">
        <v>16</v>
      </c>
      <c r="K585" s="122"/>
      <c r="L585" s="48"/>
      <c r="M585" s="48"/>
      <c r="N585" s="48"/>
      <c r="O585" s="48"/>
      <c r="P585" s="48">
        <v>1</v>
      </c>
      <c r="Q585" s="48">
        <v>1</v>
      </c>
      <c r="R585" s="48"/>
      <c r="S585" s="48">
        <v>4</v>
      </c>
      <c r="T585" s="48">
        <f t="shared" si="34"/>
        <v>22</v>
      </c>
      <c r="U585" s="48">
        <v>22</v>
      </c>
      <c r="V585" s="42"/>
      <c r="W585" s="92"/>
    </row>
    <row r="586" spans="1:23" x14ac:dyDescent="0.25">
      <c r="A586" s="26" t="s">
        <v>790</v>
      </c>
      <c r="B586" s="153" t="s">
        <v>832</v>
      </c>
      <c r="C586" s="48">
        <v>1</v>
      </c>
      <c r="D586" s="153" t="s">
        <v>842</v>
      </c>
      <c r="E586" s="48">
        <v>31234</v>
      </c>
      <c r="F586" s="48" t="s">
        <v>441</v>
      </c>
      <c r="G586" s="48"/>
      <c r="H586" s="48"/>
      <c r="I586" s="48"/>
      <c r="J586" s="48"/>
      <c r="K586" s="122"/>
      <c r="L586" s="48">
        <v>16</v>
      </c>
      <c r="M586" s="48"/>
      <c r="N586" s="48"/>
      <c r="O586" s="48"/>
      <c r="P586" s="48">
        <v>1</v>
      </c>
      <c r="Q586" s="48"/>
      <c r="R586" s="48"/>
      <c r="S586" s="48"/>
      <c r="T586" s="48">
        <f t="shared" si="34"/>
        <v>17</v>
      </c>
      <c r="U586" s="48">
        <v>17</v>
      </c>
      <c r="V586" s="42"/>
      <c r="W586" s="92"/>
    </row>
    <row r="587" spans="1:23" x14ac:dyDescent="0.25">
      <c r="A587" s="26" t="s">
        <v>790</v>
      </c>
      <c r="B587" s="109" t="s">
        <v>843</v>
      </c>
      <c r="C587" s="48">
        <v>1</v>
      </c>
      <c r="D587" s="154" t="s">
        <v>844</v>
      </c>
      <c r="E587" s="48">
        <v>20823</v>
      </c>
      <c r="F587" s="48" t="s">
        <v>845</v>
      </c>
      <c r="G587" s="48">
        <v>3</v>
      </c>
      <c r="H587" s="48">
        <v>11</v>
      </c>
      <c r="I587" s="48">
        <v>0</v>
      </c>
      <c r="J587" s="48">
        <v>0</v>
      </c>
      <c r="K587" s="122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1</v>
      </c>
      <c r="Q587" s="48">
        <v>0</v>
      </c>
      <c r="R587" s="48">
        <v>0</v>
      </c>
      <c r="S587" s="48">
        <v>0</v>
      </c>
      <c r="T587" s="48">
        <f t="shared" si="34"/>
        <v>15</v>
      </c>
      <c r="U587" s="48">
        <f t="shared" si="35"/>
        <v>15</v>
      </c>
      <c r="V587" s="155"/>
      <c r="W587" s="155" t="s">
        <v>846</v>
      </c>
    </row>
    <row r="588" spans="1:23" x14ac:dyDescent="0.25">
      <c r="A588" s="26" t="s">
        <v>790</v>
      </c>
      <c r="B588" s="109" t="s">
        <v>843</v>
      </c>
      <c r="C588" s="48">
        <v>1</v>
      </c>
      <c r="D588" s="154" t="s">
        <v>847</v>
      </c>
      <c r="E588" s="48">
        <v>20825</v>
      </c>
      <c r="F588" s="48" t="s">
        <v>182</v>
      </c>
      <c r="G588" s="48">
        <v>3</v>
      </c>
      <c r="H588" s="48">
        <v>21</v>
      </c>
      <c r="I588" s="48">
        <v>0</v>
      </c>
      <c r="J588" s="48">
        <v>0</v>
      </c>
      <c r="K588" s="122"/>
      <c r="L588" s="48">
        <v>0</v>
      </c>
      <c r="M588" s="48">
        <v>1</v>
      </c>
      <c r="N588" s="48">
        <v>0</v>
      </c>
      <c r="O588" s="48">
        <v>0</v>
      </c>
      <c r="P588" s="48">
        <v>2</v>
      </c>
      <c r="Q588" s="48">
        <v>1</v>
      </c>
      <c r="R588" s="48">
        <v>2</v>
      </c>
      <c r="S588" s="48">
        <v>0</v>
      </c>
      <c r="T588" s="48">
        <f t="shared" si="34"/>
        <v>30</v>
      </c>
      <c r="U588" s="48">
        <v>32</v>
      </c>
      <c r="V588" s="155"/>
      <c r="W588" s="155" t="s">
        <v>846</v>
      </c>
    </row>
    <row r="589" spans="1:23" x14ac:dyDescent="0.25">
      <c r="A589" s="26" t="s">
        <v>790</v>
      </c>
      <c r="B589" s="109" t="s">
        <v>843</v>
      </c>
      <c r="C589" s="48">
        <v>1</v>
      </c>
      <c r="D589" s="154" t="s">
        <v>848</v>
      </c>
      <c r="E589" s="48">
        <v>35327</v>
      </c>
      <c r="F589" s="48" t="s">
        <v>83</v>
      </c>
      <c r="G589" s="48">
        <v>4</v>
      </c>
      <c r="H589" s="48">
        <v>17</v>
      </c>
      <c r="I589" s="48">
        <v>0</v>
      </c>
      <c r="J589" s="48">
        <v>9</v>
      </c>
      <c r="K589" s="122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2</v>
      </c>
      <c r="Q589" s="48">
        <v>1</v>
      </c>
      <c r="R589" s="48">
        <v>2</v>
      </c>
      <c r="S589" s="48">
        <v>0</v>
      </c>
      <c r="T589" s="48">
        <f t="shared" si="34"/>
        <v>35</v>
      </c>
      <c r="U589" s="48">
        <v>45</v>
      </c>
      <c r="V589" s="155"/>
      <c r="W589" s="155" t="s">
        <v>846</v>
      </c>
    </row>
    <row r="590" spans="1:23" x14ac:dyDescent="0.25">
      <c r="A590" s="26" t="s">
        <v>790</v>
      </c>
      <c r="B590" s="109" t="s">
        <v>843</v>
      </c>
      <c r="C590" s="48">
        <v>1</v>
      </c>
      <c r="D590" s="154" t="s">
        <v>849</v>
      </c>
      <c r="E590" s="48">
        <v>20822</v>
      </c>
      <c r="F590" s="48" t="s">
        <v>850</v>
      </c>
      <c r="G590" s="48">
        <v>6</v>
      </c>
      <c r="H590" s="48">
        <v>10</v>
      </c>
      <c r="I590" s="48">
        <v>0</v>
      </c>
      <c r="J590" s="48">
        <v>0</v>
      </c>
      <c r="K590" s="122"/>
      <c r="L590" s="48">
        <v>0</v>
      </c>
      <c r="M590" s="48">
        <v>0</v>
      </c>
      <c r="N590" s="48">
        <v>0</v>
      </c>
      <c r="O590" s="48">
        <v>0</v>
      </c>
      <c r="P590" s="48">
        <v>1</v>
      </c>
      <c r="Q590" s="48">
        <v>0</v>
      </c>
      <c r="R590" s="48">
        <v>0</v>
      </c>
      <c r="S590" s="48">
        <v>0</v>
      </c>
      <c r="T590" s="48">
        <f t="shared" si="34"/>
        <v>17</v>
      </c>
      <c r="U590" s="48">
        <v>17</v>
      </c>
      <c r="V590" s="155"/>
      <c r="W590" s="155" t="s">
        <v>846</v>
      </c>
    </row>
    <row r="591" spans="1:23" x14ac:dyDescent="0.25">
      <c r="A591" s="26" t="s">
        <v>790</v>
      </c>
      <c r="B591" s="109" t="s">
        <v>843</v>
      </c>
      <c r="C591" s="48">
        <v>1</v>
      </c>
      <c r="D591" s="154" t="s">
        <v>851</v>
      </c>
      <c r="E591" s="48">
        <v>30604</v>
      </c>
      <c r="F591" s="48" t="s">
        <v>850</v>
      </c>
      <c r="G591" s="48">
        <v>3</v>
      </c>
      <c r="H591" s="48">
        <v>9</v>
      </c>
      <c r="I591" s="48">
        <v>0</v>
      </c>
      <c r="J591" s="48">
        <v>0</v>
      </c>
      <c r="K591" s="122"/>
      <c r="L591" s="48">
        <v>0</v>
      </c>
      <c r="M591" s="48">
        <v>0</v>
      </c>
      <c r="N591" s="48">
        <v>0</v>
      </c>
      <c r="O591" s="48">
        <v>0</v>
      </c>
      <c r="P591" s="48">
        <v>1</v>
      </c>
      <c r="Q591" s="48">
        <v>0</v>
      </c>
      <c r="R591" s="48">
        <v>0</v>
      </c>
      <c r="S591" s="48">
        <v>0</v>
      </c>
      <c r="T591" s="48">
        <f t="shared" si="34"/>
        <v>13</v>
      </c>
      <c r="U591" s="48">
        <v>13</v>
      </c>
      <c r="V591" s="155"/>
      <c r="W591" s="155" t="s">
        <v>846</v>
      </c>
    </row>
    <row r="592" spans="1:23" x14ac:dyDescent="0.25">
      <c r="A592" s="26" t="s">
        <v>790</v>
      </c>
      <c r="B592" s="109" t="s">
        <v>843</v>
      </c>
      <c r="C592" s="48">
        <v>1</v>
      </c>
      <c r="D592" s="154" t="s">
        <v>852</v>
      </c>
      <c r="E592" s="48">
        <v>29772</v>
      </c>
      <c r="F592" s="48" t="s">
        <v>179</v>
      </c>
      <c r="G592" s="48">
        <v>4</v>
      </c>
      <c r="H592" s="48">
        <v>16</v>
      </c>
      <c r="I592" s="48">
        <v>0</v>
      </c>
      <c r="J592" s="48">
        <v>4</v>
      </c>
      <c r="K592" s="122"/>
      <c r="L592" s="48">
        <v>6</v>
      </c>
      <c r="M592" s="48">
        <v>0</v>
      </c>
      <c r="N592" s="48">
        <v>0</v>
      </c>
      <c r="O592" s="48">
        <v>0</v>
      </c>
      <c r="P592" s="48">
        <v>2</v>
      </c>
      <c r="Q592" s="48">
        <v>0</v>
      </c>
      <c r="R592" s="48">
        <v>0</v>
      </c>
      <c r="S592" s="48">
        <v>0</v>
      </c>
      <c r="T592" s="48">
        <f t="shared" si="34"/>
        <v>32</v>
      </c>
      <c r="U592" s="48">
        <v>32</v>
      </c>
      <c r="V592" s="155"/>
      <c r="W592" s="155" t="s">
        <v>846</v>
      </c>
    </row>
    <row r="593" spans="1:23" x14ac:dyDescent="0.25">
      <c r="A593" s="26" t="s">
        <v>790</v>
      </c>
      <c r="B593" s="109" t="s">
        <v>843</v>
      </c>
      <c r="C593" s="48">
        <v>1</v>
      </c>
      <c r="D593" s="154" t="s">
        <v>853</v>
      </c>
      <c r="E593" s="48">
        <v>20871</v>
      </c>
      <c r="F593" s="48" t="s">
        <v>854</v>
      </c>
      <c r="G593" s="48">
        <v>3</v>
      </c>
      <c r="H593" s="48">
        <v>18</v>
      </c>
      <c r="I593" s="48">
        <v>0</v>
      </c>
      <c r="J593" s="48">
        <v>6</v>
      </c>
      <c r="K593" s="122">
        <v>0</v>
      </c>
      <c r="L593" s="48">
        <v>5</v>
      </c>
      <c r="M593" s="48">
        <v>0</v>
      </c>
      <c r="N593" s="48">
        <v>0</v>
      </c>
      <c r="O593" s="48">
        <v>0</v>
      </c>
      <c r="P593" s="48">
        <v>2</v>
      </c>
      <c r="Q593" s="48">
        <v>0</v>
      </c>
      <c r="R593" s="48">
        <v>0</v>
      </c>
      <c r="S593" s="48">
        <v>0</v>
      </c>
      <c r="T593" s="48">
        <f t="shared" si="34"/>
        <v>34</v>
      </c>
      <c r="U593" s="48">
        <v>34</v>
      </c>
      <c r="V593" s="155"/>
      <c r="W593" s="155" t="s">
        <v>846</v>
      </c>
    </row>
    <row r="594" spans="1:23" x14ac:dyDescent="0.25">
      <c r="A594" s="26" t="s">
        <v>790</v>
      </c>
      <c r="B594" s="109" t="s">
        <v>843</v>
      </c>
      <c r="C594" s="48">
        <v>1</v>
      </c>
      <c r="D594" s="154" t="s">
        <v>855</v>
      </c>
      <c r="E594" s="48">
        <v>32721</v>
      </c>
      <c r="F594" s="48" t="s">
        <v>179</v>
      </c>
      <c r="G594" s="48">
        <v>2</v>
      </c>
      <c r="H594" s="48">
        <v>12</v>
      </c>
      <c r="I594" s="48">
        <v>0</v>
      </c>
      <c r="J594" s="48">
        <v>0</v>
      </c>
      <c r="K594" s="122"/>
      <c r="L594" s="48">
        <v>0</v>
      </c>
      <c r="M594" s="48">
        <v>0</v>
      </c>
      <c r="N594" s="48">
        <v>0</v>
      </c>
      <c r="O594" s="48">
        <v>0</v>
      </c>
      <c r="P594" s="48">
        <v>1</v>
      </c>
      <c r="Q594" s="48">
        <v>0</v>
      </c>
      <c r="R594" s="48">
        <v>0</v>
      </c>
      <c r="S594" s="48">
        <v>0</v>
      </c>
      <c r="T594" s="48">
        <f t="shared" si="34"/>
        <v>15</v>
      </c>
      <c r="U594" s="48">
        <v>15</v>
      </c>
      <c r="V594" s="155"/>
      <c r="W594" s="155" t="s">
        <v>846</v>
      </c>
    </row>
    <row r="595" spans="1:23" x14ac:dyDescent="0.25">
      <c r="A595" s="26" t="s">
        <v>790</v>
      </c>
      <c r="B595" s="109" t="s">
        <v>843</v>
      </c>
      <c r="C595" s="48">
        <v>1</v>
      </c>
      <c r="D595" s="154" t="s">
        <v>284</v>
      </c>
      <c r="E595" s="48">
        <v>30605</v>
      </c>
      <c r="F595" s="48" t="s">
        <v>179</v>
      </c>
      <c r="G595" s="48">
        <v>1</v>
      </c>
      <c r="H595" s="48">
        <v>7</v>
      </c>
      <c r="I595" s="48">
        <v>0</v>
      </c>
      <c r="J595" s="48">
        <v>0</v>
      </c>
      <c r="K595" s="122"/>
      <c r="L595" s="48">
        <v>0</v>
      </c>
      <c r="M595" s="48">
        <v>0</v>
      </c>
      <c r="N595" s="48">
        <v>0</v>
      </c>
      <c r="O595" s="48">
        <v>0</v>
      </c>
      <c r="P595" s="48">
        <v>1</v>
      </c>
      <c r="Q595" s="48">
        <v>0</v>
      </c>
      <c r="R595" s="48">
        <v>0</v>
      </c>
      <c r="S595" s="48">
        <v>0</v>
      </c>
      <c r="T595" s="48">
        <f t="shared" si="34"/>
        <v>9</v>
      </c>
      <c r="U595" s="48">
        <v>9</v>
      </c>
      <c r="V595" s="155"/>
      <c r="W595" s="155" t="s">
        <v>846</v>
      </c>
    </row>
    <row r="596" spans="1:23" x14ac:dyDescent="0.25">
      <c r="A596" s="26" t="s">
        <v>790</v>
      </c>
      <c r="B596" s="109" t="s">
        <v>843</v>
      </c>
      <c r="C596" s="48">
        <v>1</v>
      </c>
      <c r="D596" s="154" t="s">
        <v>102</v>
      </c>
      <c r="E596" s="48">
        <v>31938</v>
      </c>
      <c r="F596" s="48" t="s">
        <v>179</v>
      </c>
      <c r="G596" s="48">
        <v>2</v>
      </c>
      <c r="H596" s="48">
        <v>13</v>
      </c>
      <c r="I596" s="48">
        <v>0</v>
      </c>
      <c r="J596" s="48">
        <v>0</v>
      </c>
      <c r="K596" s="122"/>
      <c r="L596" s="48">
        <v>0</v>
      </c>
      <c r="M596" s="48">
        <v>0</v>
      </c>
      <c r="N596" s="48">
        <v>0</v>
      </c>
      <c r="O596" s="48">
        <v>0</v>
      </c>
      <c r="P596" s="48">
        <v>1</v>
      </c>
      <c r="Q596" s="48">
        <v>0</v>
      </c>
      <c r="R596" s="48">
        <v>0</v>
      </c>
      <c r="S596" s="48">
        <v>0</v>
      </c>
      <c r="T596" s="48">
        <f t="shared" si="34"/>
        <v>16</v>
      </c>
      <c r="U596" s="48">
        <v>16</v>
      </c>
      <c r="V596" s="155"/>
      <c r="W596" s="155" t="s">
        <v>846</v>
      </c>
    </row>
    <row r="597" spans="1:23" x14ac:dyDescent="0.25">
      <c r="A597" s="26" t="s">
        <v>790</v>
      </c>
      <c r="B597" s="109" t="s">
        <v>843</v>
      </c>
      <c r="C597" s="48">
        <v>1</v>
      </c>
      <c r="D597" s="154" t="s">
        <v>856</v>
      </c>
      <c r="E597" s="48">
        <v>23332</v>
      </c>
      <c r="F597" s="48" t="s">
        <v>179</v>
      </c>
      <c r="G597" s="48">
        <v>2</v>
      </c>
      <c r="H597" s="48">
        <v>11</v>
      </c>
      <c r="I597" s="48">
        <v>0</v>
      </c>
      <c r="J597" s="48">
        <v>0</v>
      </c>
      <c r="K597" s="122"/>
      <c r="L597" s="48">
        <v>0</v>
      </c>
      <c r="M597" s="48">
        <v>0</v>
      </c>
      <c r="N597" s="48">
        <v>0</v>
      </c>
      <c r="O597" s="48">
        <v>0</v>
      </c>
      <c r="P597" s="48">
        <v>1</v>
      </c>
      <c r="Q597" s="48">
        <v>0</v>
      </c>
      <c r="R597" s="48">
        <v>0</v>
      </c>
      <c r="S597" s="48">
        <v>0</v>
      </c>
      <c r="T597" s="48">
        <f t="shared" si="34"/>
        <v>14</v>
      </c>
      <c r="U597" s="48">
        <v>14</v>
      </c>
      <c r="V597" s="155"/>
      <c r="W597" s="155" t="s">
        <v>846</v>
      </c>
    </row>
    <row r="598" spans="1:23" x14ac:dyDescent="0.25">
      <c r="A598" s="26" t="s">
        <v>790</v>
      </c>
      <c r="B598" s="109" t="s">
        <v>843</v>
      </c>
      <c r="C598" s="48">
        <v>1</v>
      </c>
      <c r="D598" s="154" t="s">
        <v>857</v>
      </c>
      <c r="E598" s="48">
        <v>20878</v>
      </c>
      <c r="F598" s="48" t="s">
        <v>179</v>
      </c>
      <c r="G598" s="48">
        <v>3</v>
      </c>
      <c r="H598" s="48">
        <v>13</v>
      </c>
      <c r="I598" s="48">
        <v>0</v>
      </c>
      <c r="J598" s="48">
        <v>0</v>
      </c>
      <c r="K598" s="122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1</v>
      </c>
      <c r="Q598" s="48">
        <v>0</v>
      </c>
      <c r="R598" s="48">
        <v>0</v>
      </c>
      <c r="S598" s="48">
        <v>0</v>
      </c>
      <c r="T598" s="48">
        <f t="shared" si="34"/>
        <v>17</v>
      </c>
      <c r="U598" s="48">
        <v>16</v>
      </c>
      <c r="V598" s="155"/>
      <c r="W598" s="155" t="s">
        <v>846</v>
      </c>
    </row>
    <row r="599" spans="1:23" x14ac:dyDescent="0.25">
      <c r="A599" s="26" t="s">
        <v>790</v>
      </c>
      <c r="B599" s="109" t="s">
        <v>843</v>
      </c>
      <c r="C599" s="48">
        <v>1</v>
      </c>
      <c r="D599" s="154" t="s">
        <v>858</v>
      </c>
      <c r="E599" s="48">
        <v>23333</v>
      </c>
      <c r="F599" s="48" t="s">
        <v>179</v>
      </c>
      <c r="G599" s="48">
        <v>0</v>
      </c>
      <c r="H599" s="48">
        <v>6</v>
      </c>
      <c r="I599" s="48">
        <v>0</v>
      </c>
      <c r="J599" s="48">
        <v>0</v>
      </c>
      <c r="K599" s="122"/>
      <c r="L599" s="48">
        <v>0</v>
      </c>
      <c r="M599" s="48">
        <v>0</v>
      </c>
      <c r="N599" s="48">
        <v>0</v>
      </c>
      <c r="O599" s="48">
        <v>0</v>
      </c>
      <c r="P599" s="48">
        <v>1</v>
      </c>
      <c r="Q599" s="48">
        <v>0</v>
      </c>
      <c r="R599" s="48">
        <v>0</v>
      </c>
      <c r="S599" s="48">
        <v>0</v>
      </c>
      <c r="T599" s="48">
        <f t="shared" si="34"/>
        <v>7</v>
      </c>
      <c r="U599" s="48">
        <v>7</v>
      </c>
      <c r="V599" s="155"/>
      <c r="W599" s="155" t="s">
        <v>846</v>
      </c>
    </row>
    <row r="600" spans="1:23" x14ac:dyDescent="0.25">
      <c r="A600" s="26" t="s">
        <v>790</v>
      </c>
      <c r="B600" s="109" t="s">
        <v>843</v>
      </c>
      <c r="C600" s="48">
        <v>1</v>
      </c>
      <c r="D600" s="154" t="s">
        <v>859</v>
      </c>
      <c r="E600" s="48">
        <v>23361</v>
      </c>
      <c r="F600" s="48" t="s">
        <v>179</v>
      </c>
      <c r="G600" s="48">
        <v>0</v>
      </c>
      <c r="H600" s="48">
        <v>8</v>
      </c>
      <c r="I600" s="48">
        <v>0</v>
      </c>
      <c r="J600" s="48">
        <v>0</v>
      </c>
      <c r="K600" s="122"/>
      <c r="L600" s="48">
        <v>0</v>
      </c>
      <c r="M600" s="48">
        <v>0</v>
      </c>
      <c r="N600" s="48">
        <v>0</v>
      </c>
      <c r="O600" s="48">
        <v>0</v>
      </c>
      <c r="P600" s="48">
        <v>1</v>
      </c>
      <c r="Q600" s="48">
        <v>0</v>
      </c>
      <c r="R600" s="48">
        <v>0</v>
      </c>
      <c r="S600" s="48">
        <v>0</v>
      </c>
      <c r="T600" s="48">
        <f t="shared" si="34"/>
        <v>9</v>
      </c>
      <c r="U600" s="48">
        <v>9</v>
      </c>
      <c r="V600" s="155"/>
      <c r="W600" s="155" t="s">
        <v>846</v>
      </c>
    </row>
    <row r="601" spans="1:23" x14ac:dyDescent="0.25">
      <c r="A601" s="26" t="s">
        <v>790</v>
      </c>
      <c r="B601" s="109" t="s">
        <v>843</v>
      </c>
      <c r="C601" s="48">
        <v>1</v>
      </c>
      <c r="D601" s="154" t="s">
        <v>860</v>
      </c>
      <c r="E601" s="48">
        <v>31276</v>
      </c>
      <c r="F601" s="48" t="s">
        <v>179</v>
      </c>
      <c r="G601" s="48">
        <v>0</v>
      </c>
      <c r="H601" s="48">
        <v>12</v>
      </c>
      <c r="I601" s="48">
        <v>0</v>
      </c>
      <c r="J601" s="48">
        <v>0</v>
      </c>
      <c r="K601" s="122"/>
      <c r="L601" s="48">
        <v>0</v>
      </c>
      <c r="M601" s="48">
        <v>0</v>
      </c>
      <c r="N601" s="48">
        <v>0</v>
      </c>
      <c r="O601" s="48">
        <v>0</v>
      </c>
      <c r="P601" s="48">
        <v>1</v>
      </c>
      <c r="Q601" s="48">
        <v>0</v>
      </c>
      <c r="R601" s="48">
        <v>0</v>
      </c>
      <c r="S601" s="48">
        <v>0</v>
      </c>
      <c r="T601" s="48">
        <f t="shared" si="34"/>
        <v>13</v>
      </c>
      <c r="U601" s="48">
        <v>13</v>
      </c>
      <c r="V601" s="155"/>
      <c r="W601" s="155" t="s">
        <v>846</v>
      </c>
    </row>
    <row r="602" spans="1:23" x14ac:dyDescent="0.25">
      <c r="A602" s="26" t="s">
        <v>790</v>
      </c>
      <c r="B602" s="153" t="s">
        <v>861</v>
      </c>
      <c r="C602" s="48">
        <v>1</v>
      </c>
      <c r="D602" s="153" t="s">
        <v>862</v>
      </c>
      <c r="E602" s="48">
        <v>20884</v>
      </c>
      <c r="F602" s="48" t="s">
        <v>182</v>
      </c>
      <c r="G602" s="48">
        <v>11</v>
      </c>
      <c r="H602" s="48">
        <v>36</v>
      </c>
      <c r="I602" s="48"/>
      <c r="J602" s="48">
        <v>29</v>
      </c>
      <c r="K602" s="122"/>
      <c r="L602" s="48"/>
      <c r="M602" s="48"/>
      <c r="N602" s="48"/>
      <c r="O602" s="48">
        <v>6</v>
      </c>
      <c r="P602" s="48">
        <v>7</v>
      </c>
      <c r="Q602" s="48">
        <v>3</v>
      </c>
      <c r="R602" s="48">
        <v>4</v>
      </c>
      <c r="S602" s="48">
        <v>36</v>
      </c>
      <c r="T602" s="48">
        <f t="shared" si="34"/>
        <v>132</v>
      </c>
      <c r="U602" s="48">
        <f t="shared" si="35"/>
        <v>132</v>
      </c>
      <c r="V602" s="48"/>
      <c r="W602" s="93"/>
    </row>
    <row r="603" spans="1:23" x14ac:dyDescent="0.25">
      <c r="A603" s="26" t="s">
        <v>790</v>
      </c>
      <c r="B603" s="153" t="s">
        <v>861</v>
      </c>
      <c r="C603" s="48">
        <v>1</v>
      </c>
      <c r="D603" s="153" t="s">
        <v>592</v>
      </c>
      <c r="E603" s="48">
        <v>20887</v>
      </c>
      <c r="F603" s="48" t="s">
        <v>182</v>
      </c>
      <c r="G603" s="48">
        <v>4</v>
      </c>
      <c r="H603" s="48">
        <v>10</v>
      </c>
      <c r="I603" s="48"/>
      <c r="J603" s="48">
        <v>7</v>
      </c>
      <c r="K603" s="122"/>
      <c r="L603" s="48">
        <v>12</v>
      </c>
      <c r="M603" s="48"/>
      <c r="N603" s="48"/>
      <c r="O603" s="48"/>
      <c r="P603" s="48">
        <v>2</v>
      </c>
      <c r="Q603" s="48">
        <v>1</v>
      </c>
      <c r="R603" s="48"/>
      <c r="S603" s="48"/>
      <c r="T603" s="48">
        <f t="shared" si="34"/>
        <v>36</v>
      </c>
      <c r="U603" s="48">
        <f t="shared" si="35"/>
        <v>36</v>
      </c>
      <c r="V603" s="48"/>
      <c r="W603" s="93"/>
    </row>
    <row r="604" spans="1:23" x14ac:dyDescent="0.25">
      <c r="A604" s="26" t="s">
        <v>790</v>
      </c>
      <c r="B604" s="153" t="s">
        <v>861</v>
      </c>
      <c r="C604" s="48">
        <v>1</v>
      </c>
      <c r="D604" s="153" t="s">
        <v>863</v>
      </c>
      <c r="E604" s="48">
        <v>20892</v>
      </c>
      <c r="F604" s="48" t="s">
        <v>182</v>
      </c>
      <c r="G604" s="48">
        <v>6</v>
      </c>
      <c r="H604" s="48">
        <v>13</v>
      </c>
      <c r="I604" s="48"/>
      <c r="J604" s="48">
        <v>6</v>
      </c>
      <c r="K604" s="122"/>
      <c r="L604" s="48"/>
      <c r="M604" s="48"/>
      <c r="N604" s="48"/>
      <c r="O604" s="48"/>
      <c r="P604" s="48">
        <v>2</v>
      </c>
      <c r="Q604" s="48">
        <v>1</v>
      </c>
      <c r="R604" s="48"/>
      <c r="S604" s="48"/>
      <c r="T604" s="48">
        <f t="shared" si="34"/>
        <v>28</v>
      </c>
      <c r="U604" s="48">
        <f t="shared" si="35"/>
        <v>28</v>
      </c>
      <c r="V604" s="48"/>
      <c r="W604" s="93"/>
    </row>
    <row r="605" spans="1:23" x14ac:dyDescent="0.25">
      <c r="A605" s="26" t="s">
        <v>790</v>
      </c>
      <c r="B605" s="153" t="s">
        <v>861</v>
      </c>
      <c r="C605" s="48">
        <v>1</v>
      </c>
      <c r="D605" s="153" t="s">
        <v>864</v>
      </c>
      <c r="E605" s="48">
        <v>20906</v>
      </c>
      <c r="F605" s="48" t="s">
        <v>182</v>
      </c>
      <c r="G605" s="48">
        <v>2</v>
      </c>
      <c r="H605" s="48">
        <v>9</v>
      </c>
      <c r="I605" s="48"/>
      <c r="J605" s="48"/>
      <c r="K605" s="122"/>
      <c r="L605" s="48"/>
      <c r="M605" s="48"/>
      <c r="N605" s="48"/>
      <c r="O605" s="48">
        <v>6</v>
      </c>
      <c r="P605" s="48">
        <v>1</v>
      </c>
      <c r="Q605" s="48">
        <v>0</v>
      </c>
      <c r="R605" s="48"/>
      <c r="S605" s="48"/>
      <c r="T605" s="48">
        <f t="shared" si="34"/>
        <v>18</v>
      </c>
      <c r="U605" s="48">
        <f t="shared" si="35"/>
        <v>18</v>
      </c>
      <c r="V605" s="48"/>
      <c r="W605" s="93"/>
    </row>
    <row r="606" spans="1:23" x14ac:dyDescent="0.25">
      <c r="A606" s="26" t="s">
        <v>790</v>
      </c>
      <c r="B606" s="153" t="s">
        <v>861</v>
      </c>
      <c r="C606" s="48">
        <v>1</v>
      </c>
      <c r="D606" s="153" t="s">
        <v>645</v>
      </c>
      <c r="E606" s="48">
        <v>23462</v>
      </c>
      <c r="F606" s="48" t="s">
        <v>182</v>
      </c>
      <c r="G606" s="48">
        <v>2</v>
      </c>
      <c r="H606" s="48">
        <v>34</v>
      </c>
      <c r="I606" s="48"/>
      <c r="J606" s="48"/>
      <c r="K606" s="122"/>
      <c r="L606" s="48">
        <v>6</v>
      </c>
      <c r="M606" s="48"/>
      <c r="N606" s="48"/>
      <c r="O606" s="48">
        <v>14</v>
      </c>
      <c r="P606" s="48">
        <v>1</v>
      </c>
      <c r="Q606" s="48">
        <v>0</v>
      </c>
      <c r="R606" s="48"/>
      <c r="S606" s="48"/>
      <c r="T606" s="48">
        <f t="shared" si="34"/>
        <v>57</v>
      </c>
      <c r="U606" s="48">
        <f t="shared" si="35"/>
        <v>57</v>
      </c>
      <c r="V606" s="48"/>
      <c r="W606" s="93"/>
    </row>
    <row r="607" spans="1:23" x14ac:dyDescent="0.25">
      <c r="A607" s="26" t="s">
        <v>790</v>
      </c>
      <c r="B607" s="153" t="s">
        <v>861</v>
      </c>
      <c r="C607" s="48">
        <v>1</v>
      </c>
      <c r="D607" s="153" t="s">
        <v>865</v>
      </c>
      <c r="E607" s="48">
        <v>20902</v>
      </c>
      <c r="F607" s="48" t="s">
        <v>182</v>
      </c>
      <c r="G607" s="48"/>
      <c r="H607" s="48">
        <v>8</v>
      </c>
      <c r="I607" s="48"/>
      <c r="J607" s="48"/>
      <c r="K607" s="122"/>
      <c r="L607" s="48">
        <v>5</v>
      </c>
      <c r="M607" s="48"/>
      <c r="N607" s="48"/>
      <c r="O607" s="48">
        <v>7</v>
      </c>
      <c r="P607" s="48">
        <v>1</v>
      </c>
      <c r="Q607" s="48">
        <v>0</v>
      </c>
      <c r="R607" s="48"/>
      <c r="S607" s="48"/>
      <c r="T607" s="48">
        <f t="shared" si="34"/>
        <v>21</v>
      </c>
      <c r="U607" s="48">
        <f t="shared" si="35"/>
        <v>21</v>
      </c>
      <c r="V607" s="48"/>
      <c r="W607" s="93"/>
    </row>
    <row r="608" spans="1:23" x14ac:dyDescent="0.25">
      <c r="A608" s="26" t="s">
        <v>790</v>
      </c>
      <c r="B608" s="153" t="s">
        <v>861</v>
      </c>
      <c r="C608" s="48">
        <v>1</v>
      </c>
      <c r="D608" s="153" t="s">
        <v>857</v>
      </c>
      <c r="E608" s="48">
        <v>28828</v>
      </c>
      <c r="F608" s="48" t="s">
        <v>182</v>
      </c>
      <c r="G608" s="48">
        <v>1</v>
      </c>
      <c r="H608" s="48">
        <v>4</v>
      </c>
      <c r="I608" s="48"/>
      <c r="J608" s="48"/>
      <c r="K608" s="122"/>
      <c r="L608" s="48">
        <v>5</v>
      </c>
      <c r="M608" s="48"/>
      <c r="N608" s="48"/>
      <c r="O608" s="48">
        <v>5</v>
      </c>
      <c r="P608" s="48">
        <v>1</v>
      </c>
      <c r="Q608" s="48">
        <v>0</v>
      </c>
      <c r="R608" s="48"/>
      <c r="S608" s="48"/>
      <c r="T608" s="48">
        <f t="shared" si="34"/>
        <v>16</v>
      </c>
      <c r="U608" s="48">
        <f t="shared" si="35"/>
        <v>16</v>
      </c>
      <c r="V608" s="48"/>
      <c r="W608" s="93"/>
    </row>
    <row r="609" spans="1:23" x14ac:dyDescent="0.25">
      <c r="A609" s="26" t="s">
        <v>790</v>
      </c>
      <c r="B609" s="153" t="s">
        <v>861</v>
      </c>
      <c r="C609" s="48">
        <v>1</v>
      </c>
      <c r="D609" s="153" t="s">
        <v>866</v>
      </c>
      <c r="E609" s="48">
        <v>27472</v>
      </c>
      <c r="F609" s="48" t="s">
        <v>182</v>
      </c>
      <c r="G609" s="48">
        <v>1</v>
      </c>
      <c r="H609" s="48">
        <v>13</v>
      </c>
      <c r="I609" s="48"/>
      <c r="J609" s="48"/>
      <c r="K609" s="122"/>
      <c r="L609" s="48">
        <v>9</v>
      </c>
      <c r="M609" s="48"/>
      <c r="N609" s="48"/>
      <c r="O609" s="48">
        <v>7</v>
      </c>
      <c r="P609" s="48">
        <v>1</v>
      </c>
      <c r="Q609" s="48">
        <v>0</v>
      </c>
      <c r="R609" s="48"/>
      <c r="S609" s="48"/>
      <c r="T609" s="48">
        <f t="shared" si="34"/>
        <v>31</v>
      </c>
      <c r="U609" s="48">
        <f t="shared" si="35"/>
        <v>31</v>
      </c>
      <c r="V609" s="48"/>
      <c r="W609" s="93"/>
    </row>
    <row r="610" spans="1:23" x14ac:dyDescent="0.25">
      <c r="A610" s="26" t="s">
        <v>790</v>
      </c>
      <c r="B610" s="153" t="s">
        <v>867</v>
      </c>
      <c r="C610" s="48">
        <v>1</v>
      </c>
      <c r="D610" s="153" t="s">
        <v>868</v>
      </c>
      <c r="E610" s="48">
        <v>21127</v>
      </c>
      <c r="F610" s="48" t="s">
        <v>160</v>
      </c>
      <c r="G610" s="48">
        <v>1</v>
      </c>
      <c r="H610" s="48">
        <v>12</v>
      </c>
      <c r="I610" s="48">
        <v>0</v>
      </c>
      <c r="J610" s="48">
        <v>0</v>
      </c>
      <c r="K610" s="122">
        <v>0</v>
      </c>
      <c r="L610" s="48">
        <v>5</v>
      </c>
      <c r="M610" s="48">
        <v>0</v>
      </c>
      <c r="N610" s="48">
        <v>0</v>
      </c>
      <c r="O610" s="48">
        <v>24</v>
      </c>
      <c r="P610" s="48">
        <v>1</v>
      </c>
      <c r="Q610" s="48">
        <v>0</v>
      </c>
      <c r="R610" s="48">
        <v>6</v>
      </c>
      <c r="S610" s="48">
        <v>0</v>
      </c>
      <c r="T610" s="48">
        <f t="shared" si="34"/>
        <v>49</v>
      </c>
      <c r="U610" s="48">
        <f t="shared" si="35"/>
        <v>49</v>
      </c>
      <c r="V610" s="48"/>
      <c r="W610" s="93"/>
    </row>
    <row r="611" spans="1:23" x14ac:dyDescent="0.25">
      <c r="A611" s="26" t="s">
        <v>790</v>
      </c>
      <c r="B611" s="153" t="s">
        <v>867</v>
      </c>
      <c r="C611" s="48">
        <v>1</v>
      </c>
      <c r="D611" s="153" t="s">
        <v>869</v>
      </c>
      <c r="E611" s="48">
        <v>24504</v>
      </c>
      <c r="F611" s="48" t="s">
        <v>160</v>
      </c>
      <c r="G611" s="48">
        <v>4</v>
      </c>
      <c r="H611" s="48">
        <v>15</v>
      </c>
      <c r="I611" s="48">
        <v>0</v>
      </c>
      <c r="J611" s="48">
        <v>0</v>
      </c>
      <c r="K611" s="122">
        <v>0</v>
      </c>
      <c r="L611" s="48">
        <v>5</v>
      </c>
      <c r="M611" s="48">
        <v>0</v>
      </c>
      <c r="N611" s="48">
        <v>0</v>
      </c>
      <c r="O611" s="48"/>
      <c r="P611" s="48">
        <v>1</v>
      </c>
      <c r="Q611" s="48">
        <v>0</v>
      </c>
      <c r="R611" s="48"/>
      <c r="S611" s="48">
        <v>0</v>
      </c>
      <c r="T611" s="48">
        <f t="shared" si="34"/>
        <v>25</v>
      </c>
      <c r="U611" s="48">
        <f t="shared" si="35"/>
        <v>25</v>
      </c>
      <c r="V611" s="48"/>
      <c r="W611" s="93"/>
    </row>
    <row r="612" spans="1:23" x14ac:dyDescent="0.25">
      <c r="A612" s="26" t="s">
        <v>790</v>
      </c>
      <c r="B612" s="153" t="s">
        <v>867</v>
      </c>
      <c r="C612" s="48">
        <v>1</v>
      </c>
      <c r="D612" s="153" t="s">
        <v>870</v>
      </c>
      <c r="E612" s="48">
        <v>28299</v>
      </c>
      <c r="F612" s="48" t="s">
        <v>160</v>
      </c>
      <c r="G612" s="48">
        <v>2</v>
      </c>
      <c r="H612" s="48">
        <v>18</v>
      </c>
      <c r="I612" s="48">
        <v>0</v>
      </c>
      <c r="J612" s="48">
        <v>0</v>
      </c>
      <c r="K612" s="122">
        <v>0</v>
      </c>
      <c r="L612" s="48">
        <v>7</v>
      </c>
      <c r="M612" s="48">
        <v>0</v>
      </c>
      <c r="N612" s="48">
        <v>0</v>
      </c>
      <c r="O612" s="48"/>
      <c r="P612" s="48">
        <v>1</v>
      </c>
      <c r="Q612" s="48">
        <v>0</v>
      </c>
      <c r="R612" s="48"/>
      <c r="S612" s="48">
        <v>0</v>
      </c>
      <c r="T612" s="48">
        <f t="shared" si="34"/>
        <v>28</v>
      </c>
      <c r="U612" s="48">
        <f t="shared" si="35"/>
        <v>28</v>
      </c>
      <c r="V612" s="48"/>
      <c r="W612" s="93"/>
    </row>
    <row r="613" spans="1:23" x14ac:dyDescent="0.25">
      <c r="A613" s="26" t="s">
        <v>790</v>
      </c>
      <c r="B613" s="153" t="s">
        <v>867</v>
      </c>
      <c r="C613" s="48">
        <v>1</v>
      </c>
      <c r="D613" s="153" t="s">
        <v>871</v>
      </c>
      <c r="E613" s="48">
        <v>21640</v>
      </c>
      <c r="F613" s="48" t="s">
        <v>160</v>
      </c>
      <c r="G613" s="48">
        <v>3</v>
      </c>
      <c r="H613" s="48">
        <v>10</v>
      </c>
      <c r="I613" s="48">
        <v>0</v>
      </c>
      <c r="J613" s="48">
        <v>0</v>
      </c>
      <c r="K613" s="122">
        <v>0</v>
      </c>
      <c r="L613" s="48">
        <v>5</v>
      </c>
      <c r="M613" s="48">
        <v>0</v>
      </c>
      <c r="N613" s="48">
        <v>0</v>
      </c>
      <c r="O613" s="48"/>
      <c r="P613" s="48">
        <v>1</v>
      </c>
      <c r="Q613" s="48">
        <v>0</v>
      </c>
      <c r="R613" s="48"/>
      <c r="S613" s="48">
        <v>0</v>
      </c>
      <c r="T613" s="48">
        <f t="shared" si="34"/>
        <v>19</v>
      </c>
      <c r="U613" s="48">
        <f t="shared" si="35"/>
        <v>19</v>
      </c>
      <c r="V613" s="48"/>
      <c r="W613" s="93"/>
    </row>
    <row r="614" spans="1:23" x14ac:dyDescent="0.25">
      <c r="A614" s="26" t="s">
        <v>790</v>
      </c>
      <c r="B614" s="153" t="s">
        <v>867</v>
      </c>
      <c r="C614" s="48">
        <v>1</v>
      </c>
      <c r="D614" s="153" t="s">
        <v>872</v>
      </c>
      <c r="E614" s="48">
        <v>21039</v>
      </c>
      <c r="F614" s="48" t="s">
        <v>160</v>
      </c>
      <c r="G614" s="48">
        <v>1</v>
      </c>
      <c r="H614" s="48">
        <v>9</v>
      </c>
      <c r="I614" s="48">
        <v>0</v>
      </c>
      <c r="J614" s="48">
        <v>0</v>
      </c>
      <c r="K614" s="122">
        <v>0</v>
      </c>
      <c r="L614" s="48">
        <v>4</v>
      </c>
      <c r="M614" s="48">
        <v>0</v>
      </c>
      <c r="N614" s="48">
        <v>0</v>
      </c>
      <c r="O614" s="48"/>
      <c r="P614" s="48">
        <v>1</v>
      </c>
      <c r="Q614" s="48">
        <v>0</v>
      </c>
      <c r="R614" s="48"/>
      <c r="S614" s="48">
        <v>0</v>
      </c>
      <c r="T614" s="48">
        <f t="shared" si="34"/>
        <v>15</v>
      </c>
      <c r="U614" s="48">
        <f t="shared" si="35"/>
        <v>15</v>
      </c>
      <c r="V614" s="48"/>
      <c r="W614" s="93"/>
    </row>
    <row r="615" spans="1:23" x14ac:dyDescent="0.25">
      <c r="A615" s="26" t="s">
        <v>790</v>
      </c>
      <c r="B615" s="153" t="s">
        <v>867</v>
      </c>
      <c r="C615" s="48">
        <v>1</v>
      </c>
      <c r="D615" s="153" t="s">
        <v>873</v>
      </c>
      <c r="E615" s="48">
        <v>21646</v>
      </c>
      <c r="F615" s="48" t="s">
        <v>160</v>
      </c>
      <c r="G615" s="48">
        <v>2</v>
      </c>
      <c r="H615" s="48">
        <v>11</v>
      </c>
      <c r="I615" s="48">
        <v>0</v>
      </c>
      <c r="J615" s="48">
        <v>0</v>
      </c>
      <c r="K615" s="122">
        <v>0</v>
      </c>
      <c r="L615" s="48">
        <v>8</v>
      </c>
      <c r="M615" s="48">
        <v>0</v>
      </c>
      <c r="N615" s="48">
        <v>0</v>
      </c>
      <c r="O615" s="48"/>
      <c r="P615" s="48">
        <v>1</v>
      </c>
      <c r="Q615" s="48">
        <v>0</v>
      </c>
      <c r="R615" s="48"/>
      <c r="S615" s="48">
        <v>0</v>
      </c>
      <c r="T615" s="48">
        <f t="shared" si="34"/>
        <v>22</v>
      </c>
      <c r="U615" s="48">
        <f t="shared" si="35"/>
        <v>22</v>
      </c>
      <c r="V615" s="48"/>
      <c r="W615" s="93"/>
    </row>
    <row r="616" spans="1:23" x14ac:dyDescent="0.25">
      <c r="A616" s="26" t="s">
        <v>790</v>
      </c>
      <c r="B616" s="153" t="s">
        <v>867</v>
      </c>
      <c r="C616" s="48">
        <v>1</v>
      </c>
      <c r="D616" s="153" t="s">
        <v>874</v>
      </c>
      <c r="E616" s="48">
        <v>30565</v>
      </c>
      <c r="F616" s="48" t="s">
        <v>160</v>
      </c>
      <c r="G616" s="48">
        <v>0</v>
      </c>
      <c r="H616" s="48">
        <v>18</v>
      </c>
      <c r="I616" s="48">
        <v>0</v>
      </c>
      <c r="J616" s="48">
        <v>17</v>
      </c>
      <c r="K616" s="122">
        <v>0</v>
      </c>
      <c r="L616" s="48">
        <v>17</v>
      </c>
      <c r="M616" s="48">
        <v>0</v>
      </c>
      <c r="N616" s="48">
        <v>0</v>
      </c>
      <c r="O616" s="48"/>
      <c r="P616" s="48">
        <v>2</v>
      </c>
      <c r="Q616" s="48">
        <v>0</v>
      </c>
      <c r="R616" s="48"/>
      <c r="S616" s="48">
        <v>0</v>
      </c>
      <c r="T616" s="48">
        <f t="shared" si="34"/>
        <v>54</v>
      </c>
      <c r="U616" s="48">
        <f t="shared" si="35"/>
        <v>54</v>
      </c>
      <c r="V616" s="48"/>
      <c r="W616" s="93"/>
    </row>
    <row r="617" spans="1:23" x14ac:dyDescent="0.25">
      <c r="A617" s="26" t="s">
        <v>790</v>
      </c>
      <c r="B617" s="153" t="s">
        <v>867</v>
      </c>
      <c r="C617" s="48">
        <v>1</v>
      </c>
      <c r="D617" s="153" t="s">
        <v>875</v>
      </c>
      <c r="E617" s="48">
        <v>21627</v>
      </c>
      <c r="F617" s="48" t="s">
        <v>160</v>
      </c>
      <c r="G617" s="48">
        <v>2</v>
      </c>
      <c r="H617" s="48">
        <v>41</v>
      </c>
      <c r="I617" s="48">
        <v>0</v>
      </c>
      <c r="J617" s="48">
        <v>0</v>
      </c>
      <c r="K617" s="122">
        <v>0</v>
      </c>
      <c r="L617" s="48">
        <v>0</v>
      </c>
      <c r="M617" s="48">
        <v>0</v>
      </c>
      <c r="N617" s="48">
        <v>0</v>
      </c>
      <c r="O617" s="48"/>
      <c r="P617" s="48">
        <v>2</v>
      </c>
      <c r="Q617" s="48">
        <v>1</v>
      </c>
      <c r="R617" s="48"/>
      <c r="S617" s="48">
        <v>0</v>
      </c>
      <c r="T617" s="48">
        <f t="shared" si="34"/>
        <v>46</v>
      </c>
      <c r="U617" s="48">
        <f t="shared" si="35"/>
        <v>46</v>
      </c>
      <c r="V617" s="48"/>
      <c r="W617" s="93"/>
    </row>
    <row r="618" spans="1:23" x14ac:dyDescent="0.25">
      <c r="A618" s="26" t="s">
        <v>790</v>
      </c>
      <c r="B618" s="153" t="s">
        <v>867</v>
      </c>
      <c r="C618" s="48">
        <v>1</v>
      </c>
      <c r="D618" s="153" t="s">
        <v>876</v>
      </c>
      <c r="E618" s="48">
        <v>21637</v>
      </c>
      <c r="F618" s="48" t="s">
        <v>160</v>
      </c>
      <c r="G618" s="48">
        <v>2</v>
      </c>
      <c r="H618" s="48">
        <v>12</v>
      </c>
      <c r="I618" s="48">
        <v>0</v>
      </c>
      <c r="J618" s="48">
        <v>0</v>
      </c>
      <c r="K618" s="122">
        <v>0</v>
      </c>
      <c r="L618" s="48">
        <v>5</v>
      </c>
      <c r="M618" s="48">
        <v>0</v>
      </c>
      <c r="N618" s="48">
        <v>0</v>
      </c>
      <c r="O618" s="48"/>
      <c r="P618" s="48">
        <v>1</v>
      </c>
      <c r="Q618" s="48">
        <v>0</v>
      </c>
      <c r="R618" s="48"/>
      <c r="S618" s="48">
        <v>0</v>
      </c>
      <c r="T618" s="48">
        <f t="shared" si="34"/>
        <v>20</v>
      </c>
      <c r="U618" s="48">
        <f t="shared" si="35"/>
        <v>20</v>
      </c>
      <c r="V618" s="48"/>
      <c r="W618" s="93"/>
    </row>
    <row r="619" spans="1:23" ht="12" customHeight="1" x14ac:dyDescent="0.25">
      <c r="A619" s="26" t="s">
        <v>790</v>
      </c>
      <c r="B619" s="156" t="s">
        <v>867</v>
      </c>
      <c r="C619" s="48">
        <v>1</v>
      </c>
      <c r="D619" s="153" t="s">
        <v>877</v>
      </c>
      <c r="E619" s="48">
        <v>21635</v>
      </c>
      <c r="F619" s="48" t="s">
        <v>160</v>
      </c>
      <c r="G619" s="48">
        <v>12</v>
      </c>
      <c r="H619" s="48">
        <v>19</v>
      </c>
      <c r="I619" s="48">
        <v>0</v>
      </c>
      <c r="J619" s="48">
        <v>0</v>
      </c>
      <c r="K619" s="122">
        <v>0</v>
      </c>
      <c r="L619" s="48">
        <v>0</v>
      </c>
      <c r="M619" s="48">
        <v>0</v>
      </c>
      <c r="N619" s="48">
        <v>0</v>
      </c>
      <c r="O619" s="48"/>
      <c r="P619" s="48">
        <v>1</v>
      </c>
      <c r="Q619" s="48">
        <v>0</v>
      </c>
      <c r="R619" s="48"/>
      <c r="S619" s="48">
        <v>0</v>
      </c>
      <c r="T619" s="48">
        <f t="shared" si="34"/>
        <v>32</v>
      </c>
      <c r="U619" s="48">
        <f t="shared" si="35"/>
        <v>32</v>
      </c>
      <c r="V619" s="48"/>
      <c r="W619" s="93"/>
    </row>
    <row r="620" spans="1:23" ht="12" customHeight="1" x14ac:dyDescent="0.25">
      <c r="A620" s="26" t="s">
        <v>790</v>
      </c>
      <c r="B620" s="153" t="s">
        <v>867</v>
      </c>
      <c r="C620" s="48">
        <v>1</v>
      </c>
      <c r="D620" s="153" t="s">
        <v>878</v>
      </c>
      <c r="E620" s="48">
        <v>21648</v>
      </c>
      <c r="F620" s="48" t="s">
        <v>160</v>
      </c>
      <c r="G620" s="48">
        <v>4</v>
      </c>
      <c r="H620" s="48">
        <v>18</v>
      </c>
      <c r="I620" s="48">
        <v>0</v>
      </c>
      <c r="J620" s="48">
        <v>0</v>
      </c>
      <c r="K620" s="122">
        <v>0</v>
      </c>
      <c r="L620" s="48">
        <v>0</v>
      </c>
      <c r="M620" s="48">
        <v>0</v>
      </c>
      <c r="N620" s="48">
        <v>0</v>
      </c>
      <c r="O620" s="48"/>
      <c r="P620" s="48">
        <v>1</v>
      </c>
      <c r="Q620" s="48">
        <v>0</v>
      </c>
      <c r="R620" s="48">
        <v>0</v>
      </c>
      <c r="S620" s="48">
        <v>0</v>
      </c>
      <c r="T620" s="48">
        <f t="shared" si="34"/>
        <v>23</v>
      </c>
      <c r="U620" s="48">
        <v>29</v>
      </c>
      <c r="V620" s="48"/>
      <c r="W620" s="93"/>
    </row>
    <row r="621" spans="1:23" x14ac:dyDescent="0.25">
      <c r="A621" s="108" t="s">
        <v>879</v>
      </c>
      <c r="B621" s="105"/>
      <c r="C621" s="105">
        <f>SUM(C549:C620)</f>
        <v>72</v>
      </c>
      <c r="D621" s="105"/>
      <c r="E621" s="105"/>
      <c r="F621" s="105"/>
      <c r="G621" s="105">
        <f t="shared" ref="G621:T621" si="36">SUM(G549:G620)</f>
        <v>237</v>
      </c>
      <c r="H621" s="105">
        <f t="shared" si="36"/>
        <v>1143</v>
      </c>
      <c r="I621" s="105">
        <f t="shared" si="36"/>
        <v>0</v>
      </c>
      <c r="J621" s="105">
        <f t="shared" si="36"/>
        <v>325</v>
      </c>
      <c r="K621" s="105">
        <f t="shared" si="36"/>
        <v>2</v>
      </c>
      <c r="L621" s="105">
        <f t="shared" si="36"/>
        <v>233</v>
      </c>
      <c r="M621" s="105">
        <f t="shared" si="36"/>
        <v>16</v>
      </c>
      <c r="N621" s="105">
        <f t="shared" si="36"/>
        <v>0</v>
      </c>
      <c r="O621" s="105">
        <f t="shared" si="36"/>
        <v>129</v>
      </c>
      <c r="P621" s="105">
        <f t="shared" si="36"/>
        <v>120</v>
      </c>
      <c r="Q621" s="105">
        <f t="shared" si="36"/>
        <v>39</v>
      </c>
      <c r="R621" s="105">
        <f t="shared" si="36"/>
        <v>33</v>
      </c>
      <c r="S621" s="105">
        <f t="shared" si="36"/>
        <v>161</v>
      </c>
      <c r="T621" s="105">
        <f t="shared" si="36"/>
        <v>2438</v>
      </c>
      <c r="U621" s="105">
        <f t="shared" si="35"/>
        <v>2436</v>
      </c>
      <c r="V621" s="141"/>
      <c r="W621" s="141"/>
    </row>
    <row r="622" spans="1:23" x14ac:dyDescent="0.25">
      <c r="A622" s="26" t="s">
        <v>880</v>
      </c>
      <c r="B622" s="26" t="s">
        <v>881</v>
      </c>
      <c r="C622" s="48">
        <v>1</v>
      </c>
      <c r="D622" s="26" t="s">
        <v>882</v>
      </c>
      <c r="E622" s="48">
        <v>271266</v>
      </c>
      <c r="F622" s="48" t="s">
        <v>883</v>
      </c>
      <c r="G622" s="48">
        <v>38</v>
      </c>
      <c r="H622" s="48">
        <v>62</v>
      </c>
      <c r="I622" s="48" t="s">
        <v>884</v>
      </c>
      <c r="J622" s="48">
        <v>8</v>
      </c>
      <c r="K622" s="122">
        <v>0</v>
      </c>
      <c r="L622" s="48">
        <v>0</v>
      </c>
      <c r="M622" s="48">
        <v>0</v>
      </c>
      <c r="N622" s="48">
        <v>0</v>
      </c>
      <c r="O622" s="48">
        <v>7</v>
      </c>
      <c r="P622" s="48">
        <v>1</v>
      </c>
      <c r="Q622" s="48">
        <v>1</v>
      </c>
      <c r="R622" s="48"/>
      <c r="S622" s="48">
        <v>0</v>
      </c>
      <c r="T622" s="48">
        <f t="shared" si="34"/>
        <v>117</v>
      </c>
      <c r="U622" s="48">
        <f t="shared" si="35"/>
        <v>117</v>
      </c>
      <c r="V622" s="48"/>
      <c r="W622" s="93"/>
    </row>
    <row r="623" spans="1:23" x14ac:dyDescent="0.25">
      <c r="A623" s="26" t="s">
        <v>880</v>
      </c>
      <c r="B623" s="26" t="s">
        <v>881</v>
      </c>
      <c r="C623" s="48">
        <v>1</v>
      </c>
      <c r="D623" s="26" t="s">
        <v>885</v>
      </c>
      <c r="E623" s="48">
        <v>21714</v>
      </c>
      <c r="F623" s="48" t="s">
        <v>167</v>
      </c>
      <c r="G623" s="48">
        <v>0</v>
      </c>
      <c r="H623" s="48">
        <v>21</v>
      </c>
      <c r="I623" s="48">
        <v>0</v>
      </c>
      <c r="J623" s="48">
        <v>0</v>
      </c>
      <c r="K623" s="122">
        <v>0</v>
      </c>
      <c r="L623" s="48">
        <v>12</v>
      </c>
      <c r="M623" s="48">
        <v>0</v>
      </c>
      <c r="N623" s="48">
        <v>0</v>
      </c>
      <c r="O623" s="48">
        <v>1</v>
      </c>
      <c r="P623" s="48">
        <v>1</v>
      </c>
      <c r="Q623" s="48">
        <v>5</v>
      </c>
      <c r="R623" s="48"/>
      <c r="S623" s="48"/>
      <c r="T623" s="48">
        <f t="shared" si="34"/>
        <v>40</v>
      </c>
      <c r="U623" s="48">
        <f t="shared" si="35"/>
        <v>40</v>
      </c>
      <c r="V623" s="48"/>
      <c r="W623" s="93"/>
    </row>
    <row r="624" spans="1:23" x14ac:dyDescent="0.25">
      <c r="A624" s="26" t="s">
        <v>880</v>
      </c>
      <c r="B624" s="26" t="s">
        <v>881</v>
      </c>
      <c r="C624" s="48">
        <v>1</v>
      </c>
      <c r="D624" s="26" t="s">
        <v>886</v>
      </c>
      <c r="E624" s="48">
        <v>21710</v>
      </c>
      <c r="F624" s="48" t="s">
        <v>167</v>
      </c>
      <c r="G624" s="48">
        <v>10</v>
      </c>
      <c r="H624" s="48">
        <v>34</v>
      </c>
      <c r="I624" s="48">
        <v>0</v>
      </c>
      <c r="J624" s="48">
        <v>9</v>
      </c>
      <c r="K624" s="122">
        <v>3</v>
      </c>
      <c r="L624" s="48">
        <v>0</v>
      </c>
      <c r="M624" s="48">
        <v>0</v>
      </c>
      <c r="N624" s="48">
        <v>0</v>
      </c>
      <c r="O624" s="48">
        <v>3</v>
      </c>
      <c r="P624" s="48">
        <v>3</v>
      </c>
      <c r="Q624" s="48">
        <v>0</v>
      </c>
      <c r="R624" s="48"/>
      <c r="S624" s="48"/>
      <c r="T624" s="48">
        <f t="shared" si="34"/>
        <v>62</v>
      </c>
      <c r="U624" s="48">
        <f t="shared" si="35"/>
        <v>59</v>
      </c>
      <c r="V624" s="48"/>
      <c r="W624" s="93"/>
    </row>
    <row r="625" spans="1:23" x14ac:dyDescent="0.25">
      <c r="A625" s="26" t="s">
        <v>880</v>
      </c>
      <c r="B625" s="26" t="s">
        <v>887</v>
      </c>
      <c r="C625" s="48">
        <v>1</v>
      </c>
      <c r="D625" s="26" t="s">
        <v>593</v>
      </c>
      <c r="E625" s="48">
        <v>22787</v>
      </c>
      <c r="F625" s="48" t="s">
        <v>399</v>
      </c>
      <c r="G625" s="48">
        <v>3</v>
      </c>
      <c r="H625" s="48">
        <v>9</v>
      </c>
      <c r="I625" s="48">
        <v>0</v>
      </c>
      <c r="J625" s="48">
        <v>0</v>
      </c>
      <c r="K625" s="122">
        <v>0</v>
      </c>
      <c r="L625" s="48">
        <v>0</v>
      </c>
      <c r="M625" s="48">
        <v>0</v>
      </c>
      <c r="N625" s="48">
        <v>0</v>
      </c>
      <c r="O625" s="48">
        <v>7</v>
      </c>
      <c r="P625" s="48">
        <v>7</v>
      </c>
      <c r="Q625" s="48">
        <v>0</v>
      </c>
      <c r="R625" s="48"/>
      <c r="S625" s="48"/>
      <c r="T625" s="48">
        <f t="shared" si="34"/>
        <v>26</v>
      </c>
      <c r="U625" s="48">
        <f t="shared" si="35"/>
        <v>26</v>
      </c>
      <c r="V625" s="48"/>
      <c r="W625" s="93"/>
    </row>
    <row r="626" spans="1:23" ht="20.25" customHeight="1" x14ac:dyDescent="0.25">
      <c r="A626" s="26" t="s">
        <v>880</v>
      </c>
      <c r="B626" s="26" t="s">
        <v>887</v>
      </c>
      <c r="C626" s="48">
        <v>1</v>
      </c>
      <c r="D626" s="26" t="s">
        <v>888</v>
      </c>
      <c r="E626" s="48">
        <v>21980</v>
      </c>
      <c r="F626" s="48" t="s">
        <v>236</v>
      </c>
      <c r="G626" s="48">
        <v>6</v>
      </c>
      <c r="H626" s="48">
        <v>19</v>
      </c>
      <c r="I626" s="48">
        <v>0</v>
      </c>
      <c r="J626" s="48">
        <v>5</v>
      </c>
      <c r="K626" s="122">
        <v>0</v>
      </c>
      <c r="L626" s="48">
        <v>5</v>
      </c>
      <c r="M626" s="48">
        <v>0</v>
      </c>
      <c r="N626" s="48">
        <v>0</v>
      </c>
      <c r="O626" s="48">
        <v>1</v>
      </c>
      <c r="P626" s="48">
        <v>1</v>
      </c>
      <c r="Q626" s="48">
        <v>0</v>
      </c>
      <c r="R626" s="48"/>
      <c r="S626" s="48"/>
      <c r="T626" s="48">
        <f t="shared" si="34"/>
        <v>37</v>
      </c>
      <c r="U626" s="48">
        <f t="shared" si="35"/>
        <v>37</v>
      </c>
      <c r="V626" s="73" t="s">
        <v>889</v>
      </c>
      <c r="W626" s="73" t="s">
        <v>890</v>
      </c>
    </row>
    <row r="627" spans="1:23" ht="27" customHeight="1" x14ac:dyDescent="0.25">
      <c r="A627" s="26" t="s">
        <v>880</v>
      </c>
      <c r="B627" s="26" t="s">
        <v>887</v>
      </c>
      <c r="C627" s="48">
        <v>1</v>
      </c>
      <c r="D627" s="26" t="s">
        <v>245</v>
      </c>
      <c r="E627" s="48">
        <v>21983</v>
      </c>
      <c r="F627" s="48" t="s">
        <v>236</v>
      </c>
      <c r="G627" s="48">
        <v>6</v>
      </c>
      <c r="H627" s="48">
        <v>20</v>
      </c>
      <c r="I627" s="48">
        <v>0</v>
      </c>
      <c r="J627" s="48">
        <v>7</v>
      </c>
      <c r="K627" s="122">
        <v>0</v>
      </c>
      <c r="L627" s="48">
        <v>0</v>
      </c>
      <c r="M627" s="48">
        <v>0</v>
      </c>
      <c r="N627" s="48">
        <v>0</v>
      </c>
      <c r="O627" s="48">
        <v>1</v>
      </c>
      <c r="P627" s="48">
        <v>1</v>
      </c>
      <c r="Q627" s="48">
        <v>0</v>
      </c>
      <c r="R627" s="48"/>
      <c r="S627" s="48"/>
      <c r="T627" s="48">
        <f t="shared" si="34"/>
        <v>35</v>
      </c>
      <c r="U627" s="48">
        <f t="shared" si="35"/>
        <v>35</v>
      </c>
      <c r="V627" s="73" t="s">
        <v>889</v>
      </c>
      <c r="W627" s="73" t="s">
        <v>890</v>
      </c>
    </row>
    <row r="628" spans="1:23" ht="21.75" customHeight="1" x14ac:dyDescent="0.25">
      <c r="A628" s="26" t="s">
        <v>880</v>
      </c>
      <c r="B628" s="26" t="s">
        <v>887</v>
      </c>
      <c r="C628" s="48">
        <v>1</v>
      </c>
      <c r="D628" s="26" t="s">
        <v>891</v>
      </c>
      <c r="E628" s="48">
        <v>21986</v>
      </c>
      <c r="F628" s="48" t="s">
        <v>236</v>
      </c>
      <c r="G628" s="48">
        <v>5</v>
      </c>
      <c r="H628" s="48">
        <v>14</v>
      </c>
      <c r="I628" s="48">
        <v>0</v>
      </c>
      <c r="J628" s="48">
        <v>0</v>
      </c>
      <c r="K628" s="122">
        <v>3</v>
      </c>
      <c r="L628" s="48">
        <v>5</v>
      </c>
      <c r="M628" s="48">
        <v>0</v>
      </c>
      <c r="N628" s="48">
        <v>0</v>
      </c>
      <c r="O628" s="48">
        <v>1</v>
      </c>
      <c r="P628" s="48">
        <v>1</v>
      </c>
      <c r="Q628" s="48">
        <v>1</v>
      </c>
      <c r="R628" s="48"/>
      <c r="S628" s="48"/>
      <c r="T628" s="48">
        <f t="shared" si="34"/>
        <v>30</v>
      </c>
      <c r="U628" s="48">
        <f t="shared" si="35"/>
        <v>27</v>
      </c>
      <c r="V628" s="73" t="s">
        <v>889</v>
      </c>
      <c r="W628" s="73" t="s">
        <v>890</v>
      </c>
    </row>
    <row r="629" spans="1:23" ht="27" customHeight="1" x14ac:dyDescent="0.25">
      <c r="A629" s="26" t="s">
        <v>880</v>
      </c>
      <c r="B629" s="26" t="s">
        <v>887</v>
      </c>
      <c r="C629" s="48">
        <v>1</v>
      </c>
      <c r="D629" s="26" t="s">
        <v>892</v>
      </c>
      <c r="E629" s="48">
        <v>21987</v>
      </c>
      <c r="F629" s="48" t="s">
        <v>236</v>
      </c>
      <c r="G629" s="48">
        <v>6</v>
      </c>
      <c r="H629" s="48">
        <v>23</v>
      </c>
      <c r="I629" s="48">
        <v>0</v>
      </c>
      <c r="J629" s="48">
        <v>5</v>
      </c>
      <c r="K629" s="122">
        <v>0</v>
      </c>
      <c r="L629" s="48">
        <v>5</v>
      </c>
      <c r="M629" s="48">
        <v>0</v>
      </c>
      <c r="N629" s="48">
        <v>0</v>
      </c>
      <c r="O629" s="48">
        <v>1</v>
      </c>
      <c r="P629" s="48">
        <v>1</v>
      </c>
      <c r="Q629" s="48">
        <v>1</v>
      </c>
      <c r="R629" s="48"/>
      <c r="S629" s="48"/>
      <c r="T629" s="48">
        <f t="shared" si="34"/>
        <v>42</v>
      </c>
      <c r="U629" s="48">
        <f t="shared" si="35"/>
        <v>42</v>
      </c>
      <c r="V629" s="73" t="s">
        <v>889</v>
      </c>
      <c r="W629" s="73" t="s">
        <v>890</v>
      </c>
    </row>
    <row r="630" spans="1:23" ht="27" customHeight="1" x14ac:dyDescent="0.25">
      <c r="A630" s="26" t="s">
        <v>880</v>
      </c>
      <c r="B630" s="26" t="s">
        <v>887</v>
      </c>
      <c r="C630" s="48">
        <v>1</v>
      </c>
      <c r="D630" s="26" t="s">
        <v>893</v>
      </c>
      <c r="E630" s="48">
        <v>21995</v>
      </c>
      <c r="F630" s="48" t="s">
        <v>236</v>
      </c>
      <c r="G630" s="48">
        <v>4</v>
      </c>
      <c r="H630" s="48">
        <v>16</v>
      </c>
      <c r="I630" s="48">
        <v>0</v>
      </c>
      <c r="J630" s="48">
        <v>0</v>
      </c>
      <c r="K630" s="122">
        <v>0</v>
      </c>
      <c r="L630" s="48">
        <v>2</v>
      </c>
      <c r="M630" s="48">
        <v>0</v>
      </c>
      <c r="N630" s="48">
        <v>0</v>
      </c>
      <c r="O630" s="48">
        <v>1</v>
      </c>
      <c r="P630" s="48">
        <v>0</v>
      </c>
      <c r="Q630" s="48">
        <v>1</v>
      </c>
      <c r="R630" s="48"/>
      <c r="S630" s="48"/>
      <c r="T630" s="48">
        <f t="shared" si="34"/>
        <v>24</v>
      </c>
      <c r="U630" s="48">
        <f t="shared" si="35"/>
        <v>24</v>
      </c>
      <c r="V630" s="73" t="s">
        <v>889</v>
      </c>
      <c r="W630" s="73" t="s">
        <v>890</v>
      </c>
    </row>
    <row r="631" spans="1:23" ht="27.75" customHeight="1" x14ac:dyDescent="0.25">
      <c r="A631" s="26" t="s">
        <v>880</v>
      </c>
      <c r="B631" s="26" t="s">
        <v>887</v>
      </c>
      <c r="C631" s="48">
        <v>1</v>
      </c>
      <c r="D631" s="26" t="s">
        <v>894</v>
      </c>
      <c r="E631" s="48">
        <v>22005</v>
      </c>
      <c r="F631" s="48" t="s">
        <v>236</v>
      </c>
      <c r="G631" s="48">
        <v>6</v>
      </c>
      <c r="H631" s="48">
        <v>16</v>
      </c>
      <c r="I631" s="48">
        <v>0</v>
      </c>
      <c r="J631" s="48">
        <v>5</v>
      </c>
      <c r="K631" s="122">
        <v>0</v>
      </c>
      <c r="L631" s="48">
        <v>6</v>
      </c>
      <c r="M631" s="48">
        <v>0</v>
      </c>
      <c r="N631" s="48">
        <v>0</v>
      </c>
      <c r="O631" s="48">
        <v>1</v>
      </c>
      <c r="P631" s="48">
        <v>1</v>
      </c>
      <c r="Q631" s="48">
        <v>1</v>
      </c>
      <c r="R631" s="48"/>
      <c r="S631" s="48"/>
      <c r="T631" s="48">
        <f t="shared" si="34"/>
        <v>36</v>
      </c>
      <c r="U631" s="48">
        <f t="shared" si="35"/>
        <v>36</v>
      </c>
      <c r="V631" s="73" t="s">
        <v>889</v>
      </c>
      <c r="W631" s="73" t="s">
        <v>890</v>
      </c>
    </row>
    <row r="632" spans="1:23" ht="25.5" customHeight="1" x14ac:dyDescent="0.25">
      <c r="A632" s="26" t="s">
        <v>880</v>
      </c>
      <c r="B632" s="26" t="s">
        <v>887</v>
      </c>
      <c r="C632" s="48">
        <v>1</v>
      </c>
      <c r="D632" s="26" t="s">
        <v>818</v>
      </c>
      <c r="E632" s="48">
        <v>22011</v>
      </c>
      <c r="F632" s="48" t="s">
        <v>236</v>
      </c>
      <c r="G632" s="48">
        <v>3</v>
      </c>
      <c r="H632" s="48">
        <v>15</v>
      </c>
      <c r="I632" s="48">
        <v>0</v>
      </c>
      <c r="J632" s="48">
        <v>0</v>
      </c>
      <c r="K632" s="122">
        <v>0</v>
      </c>
      <c r="L632" s="48">
        <v>5</v>
      </c>
      <c r="M632" s="48">
        <v>0</v>
      </c>
      <c r="N632" s="48">
        <v>0</v>
      </c>
      <c r="O632" s="48">
        <v>1</v>
      </c>
      <c r="P632" s="48">
        <v>1</v>
      </c>
      <c r="Q632" s="48">
        <v>1</v>
      </c>
      <c r="R632" s="48"/>
      <c r="S632" s="48"/>
      <c r="T632" s="48">
        <f t="shared" si="34"/>
        <v>26</v>
      </c>
      <c r="U632" s="48">
        <f t="shared" si="35"/>
        <v>26</v>
      </c>
      <c r="V632" s="73" t="s">
        <v>889</v>
      </c>
      <c r="W632" s="73" t="s">
        <v>890</v>
      </c>
    </row>
    <row r="633" spans="1:23" x14ac:dyDescent="0.25">
      <c r="A633" s="26" t="s">
        <v>880</v>
      </c>
      <c r="B633" s="26" t="s">
        <v>887</v>
      </c>
      <c r="C633" s="48">
        <v>1</v>
      </c>
      <c r="D633" s="26" t="s">
        <v>895</v>
      </c>
      <c r="E633" s="48">
        <v>21996</v>
      </c>
      <c r="F633" s="48" t="s">
        <v>399</v>
      </c>
      <c r="G633" s="48">
        <v>6</v>
      </c>
      <c r="H633" s="48">
        <v>16</v>
      </c>
      <c r="I633" s="48">
        <v>0</v>
      </c>
      <c r="J633" s="48">
        <v>0</v>
      </c>
      <c r="K633" s="122">
        <v>3</v>
      </c>
      <c r="L633" s="48">
        <v>5</v>
      </c>
      <c r="M633" s="48">
        <v>0</v>
      </c>
      <c r="N633" s="48">
        <v>0</v>
      </c>
      <c r="O633" s="48">
        <v>0</v>
      </c>
      <c r="P633" s="48">
        <v>1</v>
      </c>
      <c r="Q633" s="48">
        <v>1</v>
      </c>
      <c r="R633" s="48"/>
      <c r="S633" s="48"/>
      <c r="T633" s="48">
        <f t="shared" si="34"/>
        <v>32</v>
      </c>
      <c r="U633" s="48">
        <f t="shared" si="35"/>
        <v>29</v>
      </c>
      <c r="V633" s="48"/>
      <c r="W633" s="93"/>
    </row>
    <row r="634" spans="1:23" x14ac:dyDescent="0.25">
      <c r="A634" s="26" t="s">
        <v>880</v>
      </c>
      <c r="B634" s="26" t="s">
        <v>887</v>
      </c>
      <c r="C634" s="48">
        <v>1</v>
      </c>
      <c r="D634" s="26" t="s">
        <v>255</v>
      </c>
      <c r="E634" s="48">
        <v>22006</v>
      </c>
      <c r="F634" s="48" t="s">
        <v>399</v>
      </c>
      <c r="G634" s="48">
        <v>6</v>
      </c>
      <c r="H634" s="48">
        <v>17</v>
      </c>
      <c r="I634" s="48">
        <v>0</v>
      </c>
      <c r="J634" s="48">
        <v>0</v>
      </c>
      <c r="K634" s="122">
        <v>3</v>
      </c>
      <c r="L634" s="48">
        <v>0</v>
      </c>
      <c r="M634" s="48">
        <v>0</v>
      </c>
      <c r="N634" s="48">
        <v>0</v>
      </c>
      <c r="O634" s="48">
        <v>0</v>
      </c>
      <c r="P634" s="48">
        <v>1</v>
      </c>
      <c r="Q634" s="48">
        <v>1</v>
      </c>
      <c r="R634" s="48"/>
      <c r="S634" s="48"/>
      <c r="T634" s="48">
        <f t="shared" si="34"/>
        <v>28</v>
      </c>
      <c r="U634" s="48">
        <f t="shared" si="35"/>
        <v>25</v>
      </c>
      <c r="V634" s="48"/>
      <c r="W634" s="93"/>
    </row>
    <row r="635" spans="1:23" x14ac:dyDescent="0.25">
      <c r="A635" s="26" t="s">
        <v>880</v>
      </c>
      <c r="B635" s="26" t="s">
        <v>887</v>
      </c>
      <c r="C635" s="48">
        <v>1</v>
      </c>
      <c r="D635" s="26" t="s">
        <v>329</v>
      </c>
      <c r="E635" s="48">
        <v>22013</v>
      </c>
      <c r="F635" s="48" t="s">
        <v>399</v>
      </c>
      <c r="G635" s="48">
        <v>4</v>
      </c>
      <c r="H635" s="48">
        <v>13</v>
      </c>
      <c r="I635" s="48">
        <v>0</v>
      </c>
      <c r="J635" s="48">
        <v>0</v>
      </c>
      <c r="K635" s="122">
        <v>3</v>
      </c>
      <c r="L635" s="48">
        <v>0</v>
      </c>
      <c r="M635" s="48">
        <v>0</v>
      </c>
      <c r="N635" s="48">
        <v>0</v>
      </c>
      <c r="O635" s="48">
        <v>0</v>
      </c>
      <c r="P635" s="48">
        <v>1</v>
      </c>
      <c r="Q635" s="48">
        <v>1</v>
      </c>
      <c r="R635" s="48"/>
      <c r="S635" s="48"/>
      <c r="T635" s="48">
        <f t="shared" si="34"/>
        <v>22</v>
      </c>
      <c r="U635" s="48">
        <f t="shared" si="35"/>
        <v>19</v>
      </c>
      <c r="V635" s="48"/>
      <c r="W635" s="93"/>
    </row>
    <row r="636" spans="1:23" x14ac:dyDescent="0.25">
      <c r="A636" s="26" t="s">
        <v>880</v>
      </c>
      <c r="B636" s="26" t="s">
        <v>887</v>
      </c>
      <c r="C636" s="48">
        <v>1</v>
      </c>
      <c r="D636" s="26" t="s">
        <v>896</v>
      </c>
      <c r="E636" s="48">
        <v>22851</v>
      </c>
      <c r="F636" s="48" t="s">
        <v>399</v>
      </c>
      <c r="G636" s="48">
        <v>0</v>
      </c>
      <c r="H636" s="48">
        <v>8</v>
      </c>
      <c r="I636" s="48">
        <v>0</v>
      </c>
      <c r="J636" s="48">
        <v>0</v>
      </c>
      <c r="K636" s="122">
        <v>3</v>
      </c>
      <c r="L636" s="48">
        <v>0</v>
      </c>
      <c r="M636" s="48">
        <v>0</v>
      </c>
      <c r="N636" s="48">
        <v>0</v>
      </c>
      <c r="O636" s="48">
        <v>0</v>
      </c>
      <c r="P636" s="48">
        <v>1</v>
      </c>
      <c r="Q636" s="48">
        <v>1</v>
      </c>
      <c r="R636" s="48"/>
      <c r="S636" s="48"/>
      <c r="T636" s="48">
        <f t="shared" si="34"/>
        <v>13</v>
      </c>
      <c r="U636" s="48">
        <f t="shared" si="35"/>
        <v>10</v>
      </c>
      <c r="V636" s="48"/>
      <c r="W636" s="93"/>
    </row>
    <row r="637" spans="1:23" x14ac:dyDescent="0.25">
      <c r="A637" s="26" t="s">
        <v>880</v>
      </c>
      <c r="B637" s="26" t="s">
        <v>887</v>
      </c>
      <c r="C637" s="48">
        <v>1</v>
      </c>
      <c r="D637" s="26" t="s">
        <v>897</v>
      </c>
      <c r="E637" s="48">
        <v>22000</v>
      </c>
      <c r="F637" s="48" t="s">
        <v>399</v>
      </c>
      <c r="G637" s="48">
        <v>4</v>
      </c>
      <c r="H637" s="48">
        <v>15</v>
      </c>
      <c r="I637" s="48">
        <v>0</v>
      </c>
      <c r="J637" s="48">
        <v>0</v>
      </c>
      <c r="K637" s="122">
        <v>3</v>
      </c>
      <c r="L637" s="48">
        <v>0</v>
      </c>
      <c r="M637" s="48">
        <v>0</v>
      </c>
      <c r="N637" s="48">
        <v>0</v>
      </c>
      <c r="O637" s="48">
        <v>0</v>
      </c>
      <c r="P637" s="48">
        <v>1</v>
      </c>
      <c r="Q637" s="48">
        <v>1</v>
      </c>
      <c r="R637" s="48"/>
      <c r="S637" s="48"/>
      <c r="T637" s="48">
        <f t="shared" si="34"/>
        <v>24</v>
      </c>
      <c r="U637" s="48">
        <f t="shared" si="35"/>
        <v>21</v>
      </c>
      <c r="V637" s="48"/>
      <c r="W637" s="93"/>
    </row>
    <row r="638" spans="1:23" x14ac:dyDescent="0.25">
      <c r="A638" s="26" t="s">
        <v>880</v>
      </c>
      <c r="B638" s="26" t="s">
        <v>887</v>
      </c>
      <c r="C638" s="48">
        <v>1</v>
      </c>
      <c r="D638" s="26" t="s">
        <v>702</v>
      </c>
      <c r="E638" s="48">
        <v>22035</v>
      </c>
      <c r="F638" s="48" t="s">
        <v>399</v>
      </c>
      <c r="G638" s="48">
        <v>5</v>
      </c>
      <c r="H638" s="48">
        <v>11</v>
      </c>
      <c r="I638" s="48">
        <v>0</v>
      </c>
      <c r="J638" s="48">
        <v>0</v>
      </c>
      <c r="K638" s="122">
        <v>3</v>
      </c>
      <c r="L638" s="48">
        <v>0</v>
      </c>
      <c r="M638" s="48">
        <v>0</v>
      </c>
      <c r="N638" s="48">
        <v>0</v>
      </c>
      <c r="O638" s="48">
        <v>0</v>
      </c>
      <c r="P638" s="48">
        <v>1</v>
      </c>
      <c r="Q638" s="48">
        <v>1</v>
      </c>
      <c r="R638" s="48"/>
      <c r="S638" s="48"/>
      <c r="T638" s="48">
        <f t="shared" ref="T638:T701" si="37">SUM(G638:S638)</f>
        <v>21</v>
      </c>
      <c r="U638" s="48">
        <f t="shared" ref="U638:U701" si="38">T638-K638</f>
        <v>18</v>
      </c>
      <c r="V638" s="48"/>
      <c r="W638" s="93"/>
    </row>
    <row r="639" spans="1:23" x14ac:dyDescent="0.25">
      <c r="A639" s="26" t="s">
        <v>880</v>
      </c>
      <c r="B639" s="26" t="s">
        <v>887</v>
      </c>
      <c r="C639" s="48">
        <v>1</v>
      </c>
      <c r="D639" s="26" t="s">
        <v>898</v>
      </c>
      <c r="E639" s="48">
        <v>26896</v>
      </c>
      <c r="F639" s="48" t="s">
        <v>399</v>
      </c>
      <c r="G639" s="48">
        <v>3</v>
      </c>
      <c r="H639" s="48">
        <v>5</v>
      </c>
      <c r="I639" s="48">
        <v>0</v>
      </c>
      <c r="J639" s="48">
        <v>0</v>
      </c>
      <c r="K639" s="122">
        <v>0</v>
      </c>
      <c r="L639" s="48">
        <v>0</v>
      </c>
      <c r="M639" s="48">
        <v>0</v>
      </c>
      <c r="N639" s="48">
        <v>0</v>
      </c>
      <c r="O639" s="48">
        <v>0</v>
      </c>
      <c r="P639" s="48">
        <v>1</v>
      </c>
      <c r="Q639" s="48">
        <v>1</v>
      </c>
      <c r="R639" s="48"/>
      <c r="S639" s="48"/>
      <c r="T639" s="48">
        <f t="shared" si="37"/>
        <v>10</v>
      </c>
      <c r="U639" s="48">
        <f t="shared" si="38"/>
        <v>10</v>
      </c>
      <c r="V639" s="48"/>
      <c r="W639" s="93"/>
    </row>
    <row r="640" spans="1:23" x14ac:dyDescent="0.25">
      <c r="A640" s="26" t="s">
        <v>880</v>
      </c>
      <c r="B640" s="26" t="s">
        <v>887</v>
      </c>
      <c r="C640" s="48">
        <v>1</v>
      </c>
      <c r="D640" s="26" t="s">
        <v>614</v>
      </c>
      <c r="E640" s="48">
        <v>22002</v>
      </c>
      <c r="F640" s="48" t="s">
        <v>399</v>
      </c>
      <c r="G640" s="48">
        <v>2</v>
      </c>
      <c r="H640" s="48">
        <v>11</v>
      </c>
      <c r="I640" s="48">
        <v>0</v>
      </c>
      <c r="J640" s="48">
        <v>0</v>
      </c>
      <c r="K640" s="122">
        <v>3</v>
      </c>
      <c r="L640" s="48">
        <v>0</v>
      </c>
      <c r="M640" s="48">
        <v>2</v>
      </c>
      <c r="N640" s="48">
        <v>0</v>
      </c>
      <c r="O640" s="48">
        <v>0</v>
      </c>
      <c r="P640" s="48">
        <v>1</v>
      </c>
      <c r="Q640" s="48">
        <v>1</v>
      </c>
      <c r="R640" s="48"/>
      <c r="S640" s="48"/>
      <c r="T640" s="48">
        <f t="shared" si="37"/>
        <v>20</v>
      </c>
      <c r="U640" s="48">
        <f t="shared" si="38"/>
        <v>17</v>
      </c>
      <c r="V640" s="48"/>
      <c r="W640" s="93"/>
    </row>
    <row r="641" spans="1:23" x14ac:dyDescent="0.25">
      <c r="A641" s="26" t="s">
        <v>880</v>
      </c>
      <c r="B641" s="26" t="s">
        <v>899</v>
      </c>
      <c r="C641" s="48">
        <v>1</v>
      </c>
      <c r="D641" s="26" t="s">
        <v>900</v>
      </c>
      <c r="E641" s="48">
        <v>21863</v>
      </c>
      <c r="F641" s="48" t="s">
        <v>179</v>
      </c>
      <c r="G641" s="48">
        <v>26</v>
      </c>
      <c r="H641" s="48">
        <v>52</v>
      </c>
      <c r="I641" s="48">
        <v>1</v>
      </c>
      <c r="J641" s="48">
        <v>12</v>
      </c>
      <c r="K641" s="122">
        <v>0</v>
      </c>
      <c r="L641" s="48">
        <v>5</v>
      </c>
      <c r="M641" s="48">
        <v>0</v>
      </c>
      <c r="N641" s="48">
        <v>0</v>
      </c>
      <c r="O641" s="48">
        <v>0</v>
      </c>
      <c r="P641" s="48">
        <v>1</v>
      </c>
      <c r="Q641" s="48">
        <v>1</v>
      </c>
      <c r="R641" s="48">
        <v>1</v>
      </c>
      <c r="S641" s="48"/>
      <c r="T641" s="48">
        <f t="shared" si="37"/>
        <v>99</v>
      </c>
      <c r="U641" s="48">
        <f t="shared" si="38"/>
        <v>99</v>
      </c>
      <c r="V641" s="48"/>
      <c r="W641" s="93"/>
    </row>
    <row r="642" spans="1:23" x14ac:dyDescent="0.25">
      <c r="A642" s="26" t="s">
        <v>880</v>
      </c>
      <c r="B642" s="26" t="s">
        <v>899</v>
      </c>
      <c r="C642" s="48">
        <v>1</v>
      </c>
      <c r="D642" s="26" t="s">
        <v>901</v>
      </c>
      <c r="E642" s="48">
        <v>21670</v>
      </c>
      <c r="F642" s="48" t="s">
        <v>243</v>
      </c>
      <c r="G642" s="48">
        <v>9</v>
      </c>
      <c r="H642" s="48">
        <v>23</v>
      </c>
      <c r="I642" s="48">
        <v>0</v>
      </c>
      <c r="J642" s="48">
        <v>7</v>
      </c>
      <c r="K642" s="122">
        <v>0</v>
      </c>
      <c r="L642" s="48">
        <v>3</v>
      </c>
      <c r="M642" s="48">
        <v>0</v>
      </c>
      <c r="N642" s="48">
        <v>0</v>
      </c>
      <c r="O642" s="48">
        <v>6</v>
      </c>
      <c r="P642" s="48">
        <v>1</v>
      </c>
      <c r="Q642" s="48">
        <v>1</v>
      </c>
      <c r="R642" s="48">
        <v>1</v>
      </c>
      <c r="S642" s="48"/>
      <c r="T642" s="48">
        <f t="shared" si="37"/>
        <v>51</v>
      </c>
      <c r="U642" s="48">
        <f t="shared" si="38"/>
        <v>51</v>
      </c>
      <c r="V642" s="48"/>
      <c r="W642" s="93"/>
    </row>
    <row r="643" spans="1:23" x14ac:dyDescent="0.25">
      <c r="A643" s="26" t="s">
        <v>880</v>
      </c>
      <c r="B643" s="26" t="s">
        <v>899</v>
      </c>
      <c r="C643" s="48">
        <v>1</v>
      </c>
      <c r="D643" s="26" t="s">
        <v>902</v>
      </c>
      <c r="E643" s="48">
        <v>21677</v>
      </c>
      <c r="F643" s="48" t="s">
        <v>243</v>
      </c>
      <c r="G643" s="48">
        <v>12</v>
      </c>
      <c r="H643" s="48">
        <v>24</v>
      </c>
      <c r="I643" s="48">
        <v>0</v>
      </c>
      <c r="J643" s="48">
        <v>0</v>
      </c>
      <c r="K643" s="122">
        <v>0</v>
      </c>
      <c r="L643" s="48">
        <v>3</v>
      </c>
      <c r="M643" s="48">
        <v>0</v>
      </c>
      <c r="N643" s="48">
        <v>0</v>
      </c>
      <c r="O643" s="48">
        <v>10</v>
      </c>
      <c r="P643" s="48">
        <v>1</v>
      </c>
      <c r="Q643" s="48">
        <v>1</v>
      </c>
      <c r="R643" s="48">
        <v>1</v>
      </c>
      <c r="S643" s="48"/>
      <c r="T643" s="48">
        <f t="shared" si="37"/>
        <v>52</v>
      </c>
      <c r="U643" s="48">
        <f t="shared" si="38"/>
        <v>52</v>
      </c>
      <c r="V643" s="48"/>
      <c r="W643" s="93"/>
    </row>
    <row r="644" spans="1:23" x14ac:dyDescent="0.25">
      <c r="A644" s="26" t="s">
        <v>880</v>
      </c>
      <c r="B644" s="26" t="s">
        <v>899</v>
      </c>
      <c r="C644" s="48">
        <v>1</v>
      </c>
      <c r="D644" s="26" t="s">
        <v>903</v>
      </c>
      <c r="E644" s="48">
        <v>21675</v>
      </c>
      <c r="F644" s="48" t="s">
        <v>243</v>
      </c>
      <c r="G644" s="48">
        <v>14</v>
      </c>
      <c r="H644" s="48">
        <v>25</v>
      </c>
      <c r="I644" s="48">
        <v>2</v>
      </c>
      <c r="J644" s="48">
        <v>7</v>
      </c>
      <c r="K644" s="122">
        <v>3</v>
      </c>
      <c r="L644" s="48">
        <v>3</v>
      </c>
      <c r="M644" s="48">
        <v>0</v>
      </c>
      <c r="N644" s="48">
        <v>0</v>
      </c>
      <c r="O644" s="48">
        <v>9</v>
      </c>
      <c r="P644" s="48">
        <v>1</v>
      </c>
      <c r="Q644" s="48">
        <v>1</v>
      </c>
      <c r="R644" s="48">
        <v>1</v>
      </c>
      <c r="S644" s="48"/>
      <c r="T644" s="48">
        <f t="shared" si="37"/>
        <v>66</v>
      </c>
      <c r="U644" s="48">
        <f t="shared" si="38"/>
        <v>63</v>
      </c>
      <c r="V644" s="48"/>
      <c r="W644" s="93"/>
    </row>
    <row r="645" spans="1:23" x14ac:dyDescent="0.25">
      <c r="A645" s="26" t="s">
        <v>880</v>
      </c>
      <c r="B645" s="26" t="s">
        <v>904</v>
      </c>
      <c r="C645" s="48">
        <v>1</v>
      </c>
      <c r="D645" s="26" t="s">
        <v>905</v>
      </c>
      <c r="E645" s="48">
        <v>21696</v>
      </c>
      <c r="F645" s="48" t="s">
        <v>243</v>
      </c>
      <c r="G645" s="48">
        <v>7</v>
      </c>
      <c r="H645" s="48">
        <v>16</v>
      </c>
      <c r="I645" s="48">
        <v>0</v>
      </c>
      <c r="J645" s="48">
        <v>0</v>
      </c>
      <c r="K645" s="122">
        <v>0</v>
      </c>
      <c r="L645" s="48">
        <v>5</v>
      </c>
      <c r="M645" s="48">
        <v>0</v>
      </c>
      <c r="N645" s="48">
        <v>0</v>
      </c>
      <c r="O645" s="48">
        <v>1</v>
      </c>
      <c r="P645" s="48">
        <v>1</v>
      </c>
      <c r="Q645" s="48">
        <v>1</v>
      </c>
      <c r="R645" s="48"/>
      <c r="S645" s="48"/>
      <c r="T645" s="48">
        <f t="shared" si="37"/>
        <v>31</v>
      </c>
      <c r="U645" s="48">
        <f t="shared" si="38"/>
        <v>31</v>
      </c>
      <c r="V645" s="48"/>
      <c r="W645" s="93"/>
    </row>
    <row r="646" spans="1:23" x14ac:dyDescent="0.25">
      <c r="A646" s="26" t="s">
        <v>880</v>
      </c>
      <c r="B646" s="26" t="s">
        <v>904</v>
      </c>
      <c r="C646" s="48">
        <v>1</v>
      </c>
      <c r="D646" s="26" t="s">
        <v>906</v>
      </c>
      <c r="E646" s="48">
        <v>21860</v>
      </c>
      <c r="F646" s="48" t="s">
        <v>179</v>
      </c>
      <c r="G646" s="48">
        <v>9</v>
      </c>
      <c r="H646" s="48">
        <v>36</v>
      </c>
      <c r="I646" s="48">
        <v>1</v>
      </c>
      <c r="J646" s="48">
        <v>7</v>
      </c>
      <c r="K646" s="122">
        <v>0</v>
      </c>
      <c r="L646" s="48">
        <v>4</v>
      </c>
      <c r="M646" s="48">
        <v>0</v>
      </c>
      <c r="N646" s="48">
        <v>0</v>
      </c>
      <c r="O646" s="48">
        <v>9</v>
      </c>
      <c r="P646" s="48">
        <v>1</v>
      </c>
      <c r="Q646" s="48">
        <v>1</v>
      </c>
      <c r="R646" s="48">
        <v>5</v>
      </c>
      <c r="S646" s="48"/>
      <c r="T646" s="48">
        <f t="shared" si="37"/>
        <v>73</v>
      </c>
      <c r="U646" s="48">
        <f t="shared" si="38"/>
        <v>73</v>
      </c>
      <c r="V646" s="48"/>
      <c r="W646" s="93"/>
    </row>
    <row r="647" spans="1:23" x14ac:dyDescent="0.25">
      <c r="A647" s="26" t="s">
        <v>880</v>
      </c>
      <c r="B647" s="26" t="s">
        <v>904</v>
      </c>
      <c r="C647" s="48">
        <v>1</v>
      </c>
      <c r="D647" s="26" t="s">
        <v>907</v>
      </c>
      <c r="E647" s="48">
        <v>21873</v>
      </c>
      <c r="F647" s="48" t="s">
        <v>179</v>
      </c>
      <c r="G647" s="48">
        <v>26</v>
      </c>
      <c r="H647" s="48">
        <v>52</v>
      </c>
      <c r="I647" s="48">
        <v>1</v>
      </c>
      <c r="J647" s="48">
        <v>12</v>
      </c>
      <c r="K647" s="122">
        <v>0</v>
      </c>
      <c r="L647" s="48">
        <v>5</v>
      </c>
      <c r="M647" s="48">
        <v>0</v>
      </c>
      <c r="N647" s="48">
        <v>0</v>
      </c>
      <c r="O647" s="48">
        <v>13</v>
      </c>
      <c r="P647" s="48">
        <v>1</v>
      </c>
      <c r="Q647" s="48">
        <v>1</v>
      </c>
      <c r="R647" s="48">
        <v>0</v>
      </c>
      <c r="S647" s="48"/>
      <c r="T647" s="48">
        <f t="shared" si="37"/>
        <v>111</v>
      </c>
      <c r="U647" s="48">
        <f t="shared" si="38"/>
        <v>111</v>
      </c>
      <c r="V647" s="48"/>
      <c r="W647" s="93"/>
    </row>
    <row r="648" spans="1:23" x14ac:dyDescent="0.25">
      <c r="A648" s="26" t="s">
        <v>880</v>
      </c>
      <c r="B648" s="26" t="s">
        <v>904</v>
      </c>
      <c r="C648" s="48">
        <v>1</v>
      </c>
      <c r="D648" s="26" t="s">
        <v>483</v>
      </c>
      <c r="E648" s="48">
        <v>21878</v>
      </c>
      <c r="F648" s="48" t="s">
        <v>179</v>
      </c>
      <c r="G648" s="48">
        <v>13</v>
      </c>
      <c r="H648" s="48">
        <v>31</v>
      </c>
      <c r="I648" s="48">
        <v>0</v>
      </c>
      <c r="J648" s="48">
        <v>6</v>
      </c>
      <c r="K648" s="122">
        <v>0</v>
      </c>
      <c r="L648" s="48">
        <v>3</v>
      </c>
      <c r="M648" s="48">
        <v>0</v>
      </c>
      <c r="N648" s="48">
        <v>0</v>
      </c>
      <c r="O648" s="48">
        <v>7</v>
      </c>
      <c r="P648" s="48">
        <v>1</v>
      </c>
      <c r="Q648" s="48">
        <v>1</v>
      </c>
      <c r="R648" s="48">
        <v>0</v>
      </c>
      <c r="S648" s="48"/>
      <c r="T648" s="48">
        <f t="shared" si="37"/>
        <v>62</v>
      </c>
      <c r="U648" s="48">
        <f t="shared" si="38"/>
        <v>62</v>
      </c>
      <c r="V648" s="48"/>
      <c r="W648" s="93"/>
    </row>
    <row r="649" spans="1:23" x14ac:dyDescent="0.25">
      <c r="A649" s="26" t="s">
        <v>880</v>
      </c>
      <c r="B649" s="26" t="s">
        <v>904</v>
      </c>
      <c r="C649" s="48">
        <v>1</v>
      </c>
      <c r="D649" s="26" t="s">
        <v>818</v>
      </c>
      <c r="E649" s="48">
        <v>21882</v>
      </c>
      <c r="F649" s="48" t="s">
        <v>179</v>
      </c>
      <c r="G649" s="48">
        <v>10</v>
      </c>
      <c r="H649" s="48">
        <v>30</v>
      </c>
      <c r="I649" s="48">
        <v>0</v>
      </c>
      <c r="J649" s="48">
        <v>6</v>
      </c>
      <c r="K649" s="122">
        <v>0</v>
      </c>
      <c r="L649" s="48">
        <v>0</v>
      </c>
      <c r="M649" s="48">
        <v>0</v>
      </c>
      <c r="N649" s="48">
        <v>0</v>
      </c>
      <c r="O649" s="48">
        <v>4</v>
      </c>
      <c r="P649" s="48">
        <v>1</v>
      </c>
      <c r="Q649" s="48">
        <v>1</v>
      </c>
      <c r="R649" s="48">
        <v>0</v>
      </c>
      <c r="S649" s="48"/>
      <c r="T649" s="48">
        <f t="shared" si="37"/>
        <v>52</v>
      </c>
      <c r="U649" s="48">
        <f t="shared" si="38"/>
        <v>52</v>
      </c>
      <c r="V649" s="48"/>
      <c r="W649" s="93"/>
    </row>
    <row r="650" spans="1:23" x14ac:dyDescent="0.25">
      <c r="A650" s="26" t="s">
        <v>880</v>
      </c>
      <c r="B650" s="26" t="s">
        <v>904</v>
      </c>
      <c r="C650" s="48">
        <v>1</v>
      </c>
      <c r="D650" s="26" t="s">
        <v>568</v>
      </c>
      <c r="E650" s="48">
        <v>21897</v>
      </c>
      <c r="F650" s="48" t="s">
        <v>179</v>
      </c>
      <c r="G650" s="48">
        <v>11</v>
      </c>
      <c r="H650" s="48">
        <v>24</v>
      </c>
      <c r="I650" s="48">
        <v>0</v>
      </c>
      <c r="J650" s="48">
        <v>4</v>
      </c>
      <c r="K650" s="122">
        <v>0</v>
      </c>
      <c r="L650" s="48">
        <v>7</v>
      </c>
      <c r="M650" s="48">
        <v>0</v>
      </c>
      <c r="N650" s="48">
        <v>0</v>
      </c>
      <c r="O650" s="48">
        <v>7</v>
      </c>
      <c r="P650" s="48">
        <v>1</v>
      </c>
      <c r="Q650" s="48">
        <v>1</v>
      </c>
      <c r="R650" s="48">
        <v>0</v>
      </c>
      <c r="S650" s="48"/>
      <c r="T650" s="48">
        <f t="shared" si="37"/>
        <v>55</v>
      </c>
      <c r="U650" s="48">
        <f t="shared" si="38"/>
        <v>55</v>
      </c>
      <c r="V650" s="48"/>
      <c r="W650" s="93"/>
    </row>
    <row r="651" spans="1:23" x14ac:dyDescent="0.25">
      <c r="A651" s="26" t="s">
        <v>880</v>
      </c>
      <c r="B651" s="26" t="s">
        <v>904</v>
      </c>
      <c r="C651" s="48">
        <v>1</v>
      </c>
      <c r="D651" s="26" t="s">
        <v>908</v>
      </c>
      <c r="E651" s="48">
        <v>21899</v>
      </c>
      <c r="F651" s="48" t="s">
        <v>179</v>
      </c>
      <c r="G651" s="48">
        <v>16</v>
      </c>
      <c r="H651" s="48">
        <v>34</v>
      </c>
      <c r="I651" s="48">
        <v>0</v>
      </c>
      <c r="J651" s="48">
        <v>1</v>
      </c>
      <c r="K651" s="122">
        <v>0</v>
      </c>
      <c r="L651" s="48">
        <v>5</v>
      </c>
      <c r="M651" s="48">
        <v>0</v>
      </c>
      <c r="N651" s="48">
        <v>0</v>
      </c>
      <c r="O651" s="48">
        <v>7</v>
      </c>
      <c r="P651" s="48">
        <v>1</v>
      </c>
      <c r="Q651" s="48">
        <v>1</v>
      </c>
      <c r="R651" s="48">
        <v>0</v>
      </c>
      <c r="S651" s="48"/>
      <c r="T651" s="48">
        <f t="shared" si="37"/>
        <v>65</v>
      </c>
      <c r="U651" s="48">
        <f t="shared" si="38"/>
        <v>65</v>
      </c>
      <c r="V651" s="48"/>
      <c r="W651" s="93"/>
    </row>
    <row r="652" spans="1:23" x14ac:dyDescent="0.25">
      <c r="A652" s="26" t="s">
        <v>880</v>
      </c>
      <c r="B652" s="26" t="s">
        <v>904</v>
      </c>
      <c r="C652" s="48">
        <v>1</v>
      </c>
      <c r="D652" s="26" t="s">
        <v>909</v>
      </c>
      <c r="E652" s="48">
        <v>21858</v>
      </c>
      <c r="F652" s="48" t="s">
        <v>179</v>
      </c>
      <c r="G652" s="48">
        <v>8</v>
      </c>
      <c r="H652" s="48">
        <v>24</v>
      </c>
      <c r="I652" s="48">
        <v>1</v>
      </c>
      <c r="J652" s="48">
        <v>3</v>
      </c>
      <c r="K652" s="122">
        <v>0</v>
      </c>
      <c r="L652" s="48">
        <v>5</v>
      </c>
      <c r="M652" s="48">
        <v>0</v>
      </c>
      <c r="N652" s="48">
        <v>0</v>
      </c>
      <c r="O652" s="48">
        <v>2</v>
      </c>
      <c r="P652" s="48">
        <v>1</v>
      </c>
      <c r="Q652" s="48">
        <v>1</v>
      </c>
      <c r="R652" s="48">
        <v>0</v>
      </c>
      <c r="S652" s="48"/>
      <c r="T652" s="48">
        <f t="shared" si="37"/>
        <v>45</v>
      </c>
      <c r="U652" s="48">
        <f t="shared" si="38"/>
        <v>45</v>
      </c>
      <c r="V652" s="48"/>
      <c r="W652" s="93"/>
    </row>
    <row r="653" spans="1:23" x14ac:dyDescent="0.25">
      <c r="A653" s="26" t="s">
        <v>880</v>
      </c>
      <c r="B653" s="26" t="s">
        <v>904</v>
      </c>
      <c r="C653" s="48">
        <v>1</v>
      </c>
      <c r="D653" s="26" t="s">
        <v>910</v>
      </c>
      <c r="E653" s="48">
        <v>22679</v>
      </c>
      <c r="F653" s="48" t="s">
        <v>463</v>
      </c>
      <c r="G653" s="48">
        <v>10</v>
      </c>
      <c r="H653" s="48">
        <v>28</v>
      </c>
      <c r="I653" s="48">
        <v>0</v>
      </c>
      <c r="J653" s="48">
        <v>0</v>
      </c>
      <c r="K653" s="122">
        <v>0</v>
      </c>
      <c r="L653" s="48">
        <v>12</v>
      </c>
      <c r="M653" s="48">
        <v>0</v>
      </c>
      <c r="N653" s="48">
        <v>0</v>
      </c>
      <c r="O653" s="48">
        <v>0</v>
      </c>
      <c r="P653" s="48">
        <v>1</v>
      </c>
      <c r="Q653" s="48">
        <v>1</v>
      </c>
      <c r="R653" s="48">
        <v>0</v>
      </c>
      <c r="S653" s="48"/>
      <c r="T653" s="48">
        <f t="shared" si="37"/>
        <v>52</v>
      </c>
      <c r="U653" s="48">
        <f t="shared" si="38"/>
        <v>52</v>
      </c>
      <c r="V653" s="48"/>
      <c r="W653" s="93"/>
    </row>
    <row r="654" spans="1:23" x14ac:dyDescent="0.25">
      <c r="A654" s="26" t="s">
        <v>880</v>
      </c>
      <c r="B654" s="26" t="s">
        <v>904</v>
      </c>
      <c r="C654" s="48">
        <v>1</v>
      </c>
      <c r="D654" s="26" t="s">
        <v>911</v>
      </c>
      <c r="E654" s="48">
        <v>21887</v>
      </c>
      <c r="F654" s="48" t="s">
        <v>179</v>
      </c>
      <c r="G654" s="48">
        <v>12</v>
      </c>
      <c r="H654" s="48">
        <v>30</v>
      </c>
      <c r="I654" s="48">
        <v>0</v>
      </c>
      <c r="J654" s="48">
        <v>6</v>
      </c>
      <c r="K654" s="122">
        <v>3</v>
      </c>
      <c r="L654" s="48">
        <v>0</v>
      </c>
      <c r="M654" s="48">
        <v>0</v>
      </c>
      <c r="N654" s="48">
        <v>0</v>
      </c>
      <c r="O654" s="48">
        <v>9</v>
      </c>
      <c r="P654" s="48">
        <v>1</v>
      </c>
      <c r="Q654" s="48">
        <v>1</v>
      </c>
      <c r="R654" s="48">
        <v>0</v>
      </c>
      <c r="S654" s="48"/>
      <c r="T654" s="48">
        <f t="shared" si="37"/>
        <v>62</v>
      </c>
      <c r="U654" s="48">
        <f t="shared" si="38"/>
        <v>59</v>
      </c>
      <c r="V654" s="48"/>
      <c r="W654" s="93"/>
    </row>
    <row r="655" spans="1:23" x14ac:dyDescent="0.25">
      <c r="A655" s="26" t="s">
        <v>880</v>
      </c>
      <c r="B655" s="26" t="s">
        <v>904</v>
      </c>
      <c r="C655" s="48">
        <v>1</v>
      </c>
      <c r="D655" s="26" t="s">
        <v>912</v>
      </c>
      <c r="E655" s="48">
        <v>21863</v>
      </c>
      <c r="F655" s="48" t="s">
        <v>179</v>
      </c>
      <c r="G655" s="48">
        <v>12</v>
      </c>
      <c r="H655" s="48">
        <v>32</v>
      </c>
      <c r="I655" s="48">
        <v>0</v>
      </c>
      <c r="J655" s="48">
        <v>6</v>
      </c>
      <c r="K655" s="122">
        <v>3</v>
      </c>
      <c r="L655" s="48">
        <v>0</v>
      </c>
      <c r="M655" s="48">
        <v>0</v>
      </c>
      <c r="N655" s="48">
        <v>0</v>
      </c>
      <c r="O655" s="48">
        <v>9</v>
      </c>
      <c r="P655" s="48">
        <v>1</v>
      </c>
      <c r="Q655" s="48">
        <v>1</v>
      </c>
      <c r="R655" s="48">
        <v>0</v>
      </c>
      <c r="S655" s="48"/>
      <c r="T655" s="48">
        <f t="shared" si="37"/>
        <v>64</v>
      </c>
      <c r="U655" s="48">
        <f t="shared" si="38"/>
        <v>61</v>
      </c>
      <c r="V655" s="48"/>
      <c r="W655" s="93"/>
    </row>
    <row r="656" spans="1:23" x14ac:dyDescent="0.25">
      <c r="A656" s="26" t="s">
        <v>880</v>
      </c>
      <c r="B656" s="26" t="s">
        <v>904</v>
      </c>
      <c r="C656" s="48">
        <v>1</v>
      </c>
      <c r="D656" s="26" t="s">
        <v>913</v>
      </c>
      <c r="E656" s="48">
        <v>21883</v>
      </c>
      <c r="F656" s="48" t="s">
        <v>179</v>
      </c>
      <c r="G656" s="48">
        <v>0</v>
      </c>
      <c r="H656" s="48">
        <v>0</v>
      </c>
      <c r="I656" s="48">
        <v>0</v>
      </c>
      <c r="J656" s="48">
        <v>20</v>
      </c>
      <c r="K656" s="122">
        <v>0</v>
      </c>
      <c r="L656" s="48">
        <v>10</v>
      </c>
      <c r="M656" s="48">
        <v>0</v>
      </c>
      <c r="N656" s="48">
        <v>0</v>
      </c>
      <c r="O656" s="48">
        <v>0</v>
      </c>
      <c r="P656" s="48">
        <v>1</v>
      </c>
      <c r="Q656" s="48">
        <v>1</v>
      </c>
      <c r="R656" s="48">
        <v>0</v>
      </c>
      <c r="S656" s="48"/>
      <c r="T656" s="48">
        <f t="shared" si="37"/>
        <v>32</v>
      </c>
      <c r="U656" s="48">
        <f t="shared" si="38"/>
        <v>32</v>
      </c>
      <c r="V656" s="48"/>
      <c r="W656" s="93"/>
    </row>
    <row r="657" spans="1:23" x14ac:dyDescent="0.25">
      <c r="A657" s="26" t="s">
        <v>880</v>
      </c>
      <c r="B657" s="26" t="s">
        <v>904</v>
      </c>
      <c r="C657" s="48">
        <v>1</v>
      </c>
      <c r="D657" s="26" t="s">
        <v>245</v>
      </c>
      <c r="E657" s="48">
        <v>21857</v>
      </c>
      <c r="F657" s="48" t="s">
        <v>179</v>
      </c>
      <c r="G657" s="48">
        <v>7</v>
      </c>
      <c r="H657" s="48">
        <v>21</v>
      </c>
      <c r="I657" s="48">
        <v>0</v>
      </c>
      <c r="J657" s="48">
        <v>0</v>
      </c>
      <c r="K657" s="122">
        <v>0</v>
      </c>
      <c r="L657" s="48">
        <v>0</v>
      </c>
      <c r="M657" s="48">
        <v>0</v>
      </c>
      <c r="N657" s="48">
        <v>0</v>
      </c>
      <c r="O657" s="48">
        <v>8</v>
      </c>
      <c r="P657" s="48">
        <v>1</v>
      </c>
      <c r="Q657" s="48">
        <v>1</v>
      </c>
      <c r="R657" s="48">
        <v>0</v>
      </c>
      <c r="S657" s="48"/>
      <c r="T657" s="48">
        <f t="shared" si="37"/>
        <v>38</v>
      </c>
      <c r="U657" s="48">
        <f t="shared" si="38"/>
        <v>38</v>
      </c>
      <c r="V657" s="48"/>
      <c r="W657" s="93"/>
    </row>
    <row r="658" spans="1:23" x14ac:dyDescent="0.25">
      <c r="A658" s="26" t="s">
        <v>880</v>
      </c>
      <c r="B658" s="26" t="s">
        <v>904</v>
      </c>
      <c r="C658" s="48">
        <v>1</v>
      </c>
      <c r="D658" s="26" t="s">
        <v>914</v>
      </c>
      <c r="E658" s="48">
        <v>21871</v>
      </c>
      <c r="F658" s="48" t="s">
        <v>179</v>
      </c>
      <c r="G658" s="48">
        <v>8</v>
      </c>
      <c r="H658" s="48">
        <v>20</v>
      </c>
      <c r="I658" s="48">
        <v>0</v>
      </c>
      <c r="J658" s="48">
        <v>0</v>
      </c>
      <c r="K658" s="122">
        <v>0</v>
      </c>
      <c r="L658" s="48">
        <v>0</v>
      </c>
      <c r="M658" s="48">
        <v>1</v>
      </c>
      <c r="N658" s="48">
        <v>0</v>
      </c>
      <c r="O658" s="48">
        <v>1</v>
      </c>
      <c r="P658" s="48">
        <v>1</v>
      </c>
      <c r="Q658" s="48">
        <v>1</v>
      </c>
      <c r="R658" s="48">
        <v>0</v>
      </c>
      <c r="S658" s="48"/>
      <c r="T658" s="48">
        <f t="shared" si="37"/>
        <v>32</v>
      </c>
      <c r="U658" s="48">
        <f t="shared" si="38"/>
        <v>32</v>
      </c>
      <c r="V658" s="48"/>
      <c r="W658" s="93"/>
    </row>
    <row r="659" spans="1:23" x14ac:dyDescent="0.25">
      <c r="A659" s="26" t="s">
        <v>880</v>
      </c>
      <c r="B659" s="26" t="s">
        <v>915</v>
      </c>
      <c r="C659" s="48">
        <v>1</v>
      </c>
      <c r="D659" s="26" t="s">
        <v>916</v>
      </c>
      <c r="E659" s="48">
        <v>21788</v>
      </c>
      <c r="F659" s="48" t="s">
        <v>814</v>
      </c>
      <c r="G659" s="48">
        <v>7</v>
      </c>
      <c r="H659" s="48">
        <v>12</v>
      </c>
      <c r="I659" s="48">
        <v>0</v>
      </c>
      <c r="J659" s="48">
        <v>5</v>
      </c>
      <c r="K659" s="122">
        <v>0</v>
      </c>
      <c r="L659" s="48">
        <v>4</v>
      </c>
      <c r="M659" s="48">
        <v>0</v>
      </c>
      <c r="N659" s="48">
        <v>0</v>
      </c>
      <c r="O659" s="48">
        <v>7</v>
      </c>
      <c r="P659" s="48">
        <v>2</v>
      </c>
      <c r="Q659" s="48">
        <v>0</v>
      </c>
      <c r="R659" s="48">
        <v>1</v>
      </c>
      <c r="S659" s="48"/>
      <c r="T659" s="48">
        <f t="shared" si="37"/>
        <v>38</v>
      </c>
      <c r="U659" s="48">
        <f t="shared" si="38"/>
        <v>38</v>
      </c>
      <c r="V659" s="48"/>
      <c r="W659" s="93"/>
    </row>
    <row r="660" spans="1:23" x14ac:dyDescent="0.25">
      <c r="A660" s="26" t="s">
        <v>880</v>
      </c>
      <c r="B660" s="26" t="s">
        <v>917</v>
      </c>
      <c r="C660" s="48">
        <v>1</v>
      </c>
      <c r="D660" s="26" t="s">
        <v>918</v>
      </c>
      <c r="E660" s="48">
        <v>21949</v>
      </c>
      <c r="F660" s="48" t="s">
        <v>463</v>
      </c>
      <c r="G660" s="48">
        <v>11</v>
      </c>
      <c r="H660" s="48">
        <v>27</v>
      </c>
      <c r="I660" s="48">
        <v>0</v>
      </c>
      <c r="J660" s="48">
        <v>0</v>
      </c>
      <c r="K660" s="122">
        <v>0</v>
      </c>
      <c r="L660" s="48">
        <v>0</v>
      </c>
      <c r="M660" s="48">
        <v>0</v>
      </c>
      <c r="N660" s="48">
        <v>0</v>
      </c>
      <c r="O660" s="48">
        <v>0</v>
      </c>
      <c r="P660" s="48">
        <v>1</v>
      </c>
      <c r="Q660" s="48">
        <v>1</v>
      </c>
      <c r="R660" s="48"/>
      <c r="S660" s="48"/>
      <c r="T660" s="48">
        <f t="shared" si="37"/>
        <v>40</v>
      </c>
      <c r="U660" s="48">
        <f t="shared" si="38"/>
        <v>40</v>
      </c>
      <c r="V660" s="48"/>
      <c r="W660" s="93"/>
    </row>
    <row r="661" spans="1:23" x14ac:dyDescent="0.25">
      <c r="A661" s="26" t="s">
        <v>880</v>
      </c>
      <c r="B661" s="26" t="s">
        <v>917</v>
      </c>
      <c r="C661" s="48">
        <v>1</v>
      </c>
      <c r="D661" s="26" t="s">
        <v>919</v>
      </c>
      <c r="E661" s="48">
        <v>21831</v>
      </c>
      <c r="F661" s="48" t="s">
        <v>182</v>
      </c>
      <c r="G661" s="48">
        <v>1</v>
      </c>
      <c r="H661" s="48">
        <v>13</v>
      </c>
      <c r="I661" s="48">
        <v>0</v>
      </c>
      <c r="J661" s="48">
        <v>0</v>
      </c>
      <c r="K661" s="122">
        <v>0</v>
      </c>
      <c r="L661" s="48">
        <v>0</v>
      </c>
      <c r="M661" s="48">
        <v>0</v>
      </c>
      <c r="N661" s="48">
        <v>0</v>
      </c>
      <c r="O661" s="48">
        <v>0</v>
      </c>
      <c r="P661" s="48">
        <v>1</v>
      </c>
      <c r="Q661" s="48">
        <v>1</v>
      </c>
      <c r="R661" s="48">
        <v>0</v>
      </c>
      <c r="S661" s="48"/>
      <c r="T661" s="48">
        <f t="shared" si="37"/>
        <v>16</v>
      </c>
      <c r="U661" s="48">
        <f t="shared" si="38"/>
        <v>16</v>
      </c>
      <c r="V661" s="48"/>
      <c r="W661" s="93"/>
    </row>
    <row r="662" spans="1:23" x14ac:dyDescent="0.25">
      <c r="A662" s="26" t="s">
        <v>880</v>
      </c>
      <c r="B662" s="26" t="s">
        <v>917</v>
      </c>
      <c r="C662" s="48">
        <v>1</v>
      </c>
      <c r="D662" s="26" t="s">
        <v>920</v>
      </c>
      <c r="E662" s="48">
        <v>21819</v>
      </c>
      <c r="F662" s="48" t="s">
        <v>182</v>
      </c>
      <c r="G662" s="48">
        <v>3</v>
      </c>
      <c r="H662" s="48">
        <v>17</v>
      </c>
      <c r="I662" s="48">
        <v>0</v>
      </c>
      <c r="J662" s="48">
        <v>0</v>
      </c>
      <c r="K662" s="122">
        <v>0</v>
      </c>
      <c r="L662" s="48">
        <v>0</v>
      </c>
      <c r="M662" s="48">
        <v>0</v>
      </c>
      <c r="N662" s="48">
        <v>0</v>
      </c>
      <c r="O662" s="48">
        <v>0</v>
      </c>
      <c r="P662" s="48">
        <v>1</v>
      </c>
      <c r="Q662" s="48">
        <v>1</v>
      </c>
      <c r="R662" s="48">
        <v>0</v>
      </c>
      <c r="S662" s="48"/>
      <c r="T662" s="48">
        <f t="shared" si="37"/>
        <v>22</v>
      </c>
      <c r="U662" s="48">
        <f t="shared" si="38"/>
        <v>22</v>
      </c>
      <c r="V662" s="48"/>
      <c r="W662" s="93"/>
    </row>
    <row r="663" spans="1:23" x14ac:dyDescent="0.25">
      <c r="A663" s="26" t="s">
        <v>880</v>
      </c>
      <c r="B663" s="26" t="s">
        <v>917</v>
      </c>
      <c r="C663" s="48">
        <v>1</v>
      </c>
      <c r="D663" s="26" t="s">
        <v>921</v>
      </c>
      <c r="E663" s="48">
        <v>21784</v>
      </c>
      <c r="F663" s="48" t="s">
        <v>182</v>
      </c>
      <c r="G663" s="48">
        <v>7</v>
      </c>
      <c r="H663" s="48">
        <v>16</v>
      </c>
      <c r="I663" s="48">
        <v>0</v>
      </c>
      <c r="J663" s="48">
        <v>0</v>
      </c>
      <c r="K663" s="122">
        <v>0</v>
      </c>
      <c r="L663" s="48">
        <v>0</v>
      </c>
      <c r="M663" s="48">
        <v>0</v>
      </c>
      <c r="N663" s="48">
        <v>0</v>
      </c>
      <c r="O663" s="48">
        <v>1</v>
      </c>
      <c r="P663" s="48">
        <v>1</v>
      </c>
      <c r="Q663" s="48">
        <v>1</v>
      </c>
      <c r="R663" s="48">
        <v>0</v>
      </c>
      <c r="S663" s="48"/>
      <c r="T663" s="48">
        <f t="shared" si="37"/>
        <v>26</v>
      </c>
      <c r="U663" s="48">
        <f t="shared" si="38"/>
        <v>26</v>
      </c>
      <c r="V663" s="48"/>
      <c r="W663" s="93"/>
    </row>
    <row r="664" spans="1:23" x14ac:dyDescent="0.25">
      <c r="A664" s="26" t="s">
        <v>880</v>
      </c>
      <c r="B664" s="26" t="s">
        <v>917</v>
      </c>
      <c r="C664" s="48">
        <v>1</v>
      </c>
      <c r="D664" s="26" t="s">
        <v>922</v>
      </c>
      <c r="E664" s="48">
        <v>21782</v>
      </c>
      <c r="F664" s="48" t="s">
        <v>182</v>
      </c>
      <c r="G664" s="48">
        <v>4</v>
      </c>
      <c r="H664" s="48">
        <v>15</v>
      </c>
      <c r="I664" s="48">
        <v>3</v>
      </c>
      <c r="J664" s="48">
        <v>28</v>
      </c>
      <c r="K664" s="122">
        <v>12</v>
      </c>
      <c r="L664" s="48">
        <v>31</v>
      </c>
      <c r="M664" s="48">
        <v>0</v>
      </c>
      <c r="N664" s="48">
        <v>0</v>
      </c>
      <c r="O664" s="48">
        <v>43</v>
      </c>
      <c r="P664" s="48">
        <v>2</v>
      </c>
      <c r="Q664" s="48">
        <v>2</v>
      </c>
      <c r="R664" s="48">
        <v>12</v>
      </c>
      <c r="S664" s="48">
        <v>2</v>
      </c>
      <c r="T664" s="48">
        <f t="shared" si="37"/>
        <v>154</v>
      </c>
      <c r="U664" s="48">
        <f t="shared" si="38"/>
        <v>142</v>
      </c>
      <c r="V664" s="48"/>
      <c r="W664" s="93"/>
    </row>
    <row r="665" spans="1:23" x14ac:dyDescent="0.25">
      <c r="A665" s="26" t="s">
        <v>880</v>
      </c>
      <c r="B665" s="26" t="s">
        <v>917</v>
      </c>
      <c r="C665" s="48">
        <v>1</v>
      </c>
      <c r="D665" s="26" t="s">
        <v>923</v>
      </c>
      <c r="E665" s="48">
        <v>21807</v>
      </c>
      <c r="F665" s="48" t="s">
        <v>182</v>
      </c>
      <c r="G665" s="48">
        <v>3</v>
      </c>
      <c r="H665" s="48">
        <v>12</v>
      </c>
      <c r="I665" s="48">
        <v>0</v>
      </c>
      <c r="J665" s="48">
        <v>0</v>
      </c>
      <c r="K665" s="122">
        <v>0</v>
      </c>
      <c r="L665" s="48">
        <v>0</v>
      </c>
      <c r="M665" s="48">
        <v>0</v>
      </c>
      <c r="N665" s="48">
        <v>0</v>
      </c>
      <c r="O665" s="48">
        <v>0</v>
      </c>
      <c r="P665" s="48">
        <v>1</v>
      </c>
      <c r="Q665" s="48">
        <v>1</v>
      </c>
      <c r="R665" s="48">
        <v>0</v>
      </c>
      <c r="S665" s="48"/>
      <c r="T665" s="48">
        <f t="shared" si="37"/>
        <v>17</v>
      </c>
      <c r="U665" s="48">
        <f t="shared" si="38"/>
        <v>17</v>
      </c>
      <c r="V665" s="48"/>
      <c r="W665" s="93"/>
    </row>
    <row r="666" spans="1:23" x14ac:dyDescent="0.25">
      <c r="A666" s="26" t="s">
        <v>880</v>
      </c>
      <c r="B666" s="26" t="s">
        <v>917</v>
      </c>
      <c r="C666" s="48">
        <v>1</v>
      </c>
      <c r="D666" s="26" t="s">
        <v>924</v>
      </c>
      <c r="E666" s="48">
        <v>21787</v>
      </c>
      <c r="F666" s="48" t="s">
        <v>182</v>
      </c>
      <c r="G666" s="48">
        <v>7</v>
      </c>
      <c r="H666" s="48">
        <v>12</v>
      </c>
      <c r="I666" s="48">
        <v>0</v>
      </c>
      <c r="J666" s="48">
        <v>0</v>
      </c>
      <c r="K666" s="122">
        <v>0</v>
      </c>
      <c r="L666" s="48">
        <v>0</v>
      </c>
      <c r="M666" s="48">
        <v>0</v>
      </c>
      <c r="N666" s="48">
        <v>0</v>
      </c>
      <c r="O666" s="48">
        <v>0</v>
      </c>
      <c r="P666" s="48">
        <v>1</v>
      </c>
      <c r="Q666" s="48">
        <v>1</v>
      </c>
      <c r="R666" s="48">
        <v>0</v>
      </c>
      <c r="S666" s="48"/>
      <c r="T666" s="48">
        <f t="shared" si="37"/>
        <v>21</v>
      </c>
      <c r="U666" s="48">
        <f t="shared" si="38"/>
        <v>21</v>
      </c>
      <c r="V666" s="48"/>
      <c r="W666" s="93"/>
    </row>
    <row r="667" spans="1:23" x14ac:dyDescent="0.25">
      <c r="A667" s="26" t="s">
        <v>880</v>
      </c>
      <c r="B667" s="26" t="s">
        <v>917</v>
      </c>
      <c r="C667" s="48">
        <v>1</v>
      </c>
      <c r="D667" s="26" t="s">
        <v>925</v>
      </c>
      <c r="E667" s="48">
        <v>21791</v>
      </c>
      <c r="F667" s="48" t="s">
        <v>182</v>
      </c>
      <c r="G667" s="48">
        <v>2</v>
      </c>
      <c r="H667" s="48">
        <v>15</v>
      </c>
      <c r="I667" s="48">
        <v>0</v>
      </c>
      <c r="J667" s="48">
        <v>0</v>
      </c>
      <c r="K667" s="122">
        <v>0</v>
      </c>
      <c r="L667" s="48">
        <v>0</v>
      </c>
      <c r="M667" s="48">
        <v>0</v>
      </c>
      <c r="N667" s="48">
        <v>0</v>
      </c>
      <c r="O667" s="48">
        <v>0</v>
      </c>
      <c r="P667" s="48">
        <v>1</v>
      </c>
      <c r="Q667" s="48">
        <v>1</v>
      </c>
      <c r="R667" s="48">
        <v>0</v>
      </c>
      <c r="S667" s="48"/>
      <c r="T667" s="48">
        <f t="shared" si="37"/>
        <v>19</v>
      </c>
      <c r="U667" s="48">
        <f t="shared" si="38"/>
        <v>19</v>
      </c>
      <c r="V667" s="48"/>
      <c r="W667" s="93"/>
    </row>
    <row r="668" spans="1:23" x14ac:dyDescent="0.25">
      <c r="A668" s="26" t="s">
        <v>880</v>
      </c>
      <c r="B668" s="26" t="s">
        <v>917</v>
      </c>
      <c r="C668" s="48">
        <v>1</v>
      </c>
      <c r="D668" s="26" t="s">
        <v>926</v>
      </c>
      <c r="E668" s="48">
        <v>21797</v>
      </c>
      <c r="F668" s="48" t="s">
        <v>182</v>
      </c>
      <c r="G668" s="48">
        <v>3</v>
      </c>
      <c r="H668" s="48">
        <v>12</v>
      </c>
      <c r="I668" s="48">
        <v>0</v>
      </c>
      <c r="J668" s="48">
        <v>0</v>
      </c>
      <c r="K668" s="122">
        <v>0</v>
      </c>
      <c r="L668" s="48">
        <v>0</v>
      </c>
      <c r="M668" s="48">
        <v>0</v>
      </c>
      <c r="N668" s="48">
        <v>0</v>
      </c>
      <c r="O668" s="48">
        <v>0</v>
      </c>
      <c r="P668" s="48">
        <v>1</v>
      </c>
      <c r="Q668" s="48">
        <v>1</v>
      </c>
      <c r="R668" s="48">
        <v>0</v>
      </c>
      <c r="S668" s="48"/>
      <c r="T668" s="48">
        <f t="shared" si="37"/>
        <v>17</v>
      </c>
      <c r="U668" s="48">
        <f t="shared" si="38"/>
        <v>17</v>
      </c>
      <c r="V668" s="48"/>
      <c r="W668" s="93"/>
    </row>
    <row r="669" spans="1:23" x14ac:dyDescent="0.25">
      <c r="A669" s="26" t="s">
        <v>880</v>
      </c>
      <c r="B669" s="26" t="s">
        <v>917</v>
      </c>
      <c r="C669" s="48">
        <v>1</v>
      </c>
      <c r="D669" s="26" t="s">
        <v>927</v>
      </c>
      <c r="E669" s="48">
        <v>21840</v>
      </c>
      <c r="F669" s="48" t="s">
        <v>182</v>
      </c>
      <c r="G669" s="48">
        <v>3</v>
      </c>
      <c r="H669" s="48">
        <v>13</v>
      </c>
      <c r="I669" s="48">
        <v>0</v>
      </c>
      <c r="J669" s="48">
        <v>0</v>
      </c>
      <c r="K669" s="122">
        <v>0</v>
      </c>
      <c r="L669" s="48">
        <v>0</v>
      </c>
      <c r="M669" s="48">
        <v>0</v>
      </c>
      <c r="N669" s="48">
        <v>0</v>
      </c>
      <c r="O669" s="48">
        <v>0</v>
      </c>
      <c r="P669" s="48">
        <v>1</v>
      </c>
      <c r="Q669" s="48">
        <v>1</v>
      </c>
      <c r="R669" s="48">
        <v>0</v>
      </c>
      <c r="S669" s="48"/>
      <c r="T669" s="48">
        <f t="shared" si="37"/>
        <v>18</v>
      </c>
      <c r="U669" s="48">
        <f t="shared" si="38"/>
        <v>18</v>
      </c>
      <c r="V669" s="48"/>
      <c r="W669" s="93"/>
    </row>
    <row r="670" spans="1:23" x14ac:dyDescent="0.25">
      <c r="A670" s="108" t="s">
        <v>928</v>
      </c>
      <c r="B670" s="108"/>
      <c r="C670" s="105">
        <f>SUM(C622:C669)</f>
        <v>48</v>
      </c>
      <c r="D670" s="105"/>
      <c r="E670" s="105"/>
      <c r="F670" s="105"/>
      <c r="G670" s="105">
        <f t="shared" ref="G670:T670" si="39">SUM(G622:G669)</f>
        <v>378</v>
      </c>
      <c r="H670" s="105">
        <f t="shared" si="39"/>
        <v>1011</v>
      </c>
      <c r="I670" s="105">
        <f t="shared" si="39"/>
        <v>9</v>
      </c>
      <c r="J670" s="105">
        <f t="shared" si="39"/>
        <v>169</v>
      </c>
      <c r="K670" s="105">
        <f t="shared" si="39"/>
        <v>48</v>
      </c>
      <c r="L670" s="105">
        <f t="shared" si="39"/>
        <v>150</v>
      </c>
      <c r="M670" s="105">
        <f t="shared" si="39"/>
        <v>3</v>
      </c>
      <c r="N670" s="105">
        <f t="shared" si="39"/>
        <v>0</v>
      </c>
      <c r="O670" s="105">
        <f t="shared" si="39"/>
        <v>178</v>
      </c>
      <c r="P670" s="105">
        <f t="shared" si="39"/>
        <v>57</v>
      </c>
      <c r="Q670" s="105">
        <f t="shared" si="39"/>
        <v>48</v>
      </c>
      <c r="R670" s="105">
        <f t="shared" si="39"/>
        <v>22</v>
      </c>
      <c r="S670" s="105">
        <f t="shared" si="39"/>
        <v>2</v>
      </c>
      <c r="T670" s="105">
        <f t="shared" si="39"/>
        <v>2075</v>
      </c>
      <c r="U670" s="105">
        <f t="shared" si="38"/>
        <v>2027</v>
      </c>
      <c r="V670" s="141"/>
      <c r="W670" s="141"/>
    </row>
    <row r="671" spans="1:23" x14ac:dyDescent="0.25">
      <c r="A671" s="26" t="s">
        <v>929</v>
      </c>
      <c r="B671" s="26" t="s">
        <v>930</v>
      </c>
      <c r="C671" s="48">
        <v>1</v>
      </c>
      <c r="D671" s="26" t="s">
        <v>931</v>
      </c>
      <c r="E671" s="48">
        <v>17460</v>
      </c>
      <c r="F671" s="48" t="s">
        <v>932</v>
      </c>
      <c r="G671" s="48">
        <v>16</v>
      </c>
      <c r="H671" s="48">
        <v>53</v>
      </c>
      <c r="I671" s="48"/>
      <c r="J671" s="48"/>
      <c r="K671" s="122"/>
      <c r="L671" s="48"/>
      <c r="M671" s="48"/>
      <c r="N671" s="48"/>
      <c r="O671" s="48"/>
      <c r="P671" s="48">
        <v>3</v>
      </c>
      <c r="Q671" s="48">
        <v>3</v>
      </c>
      <c r="R671" s="48">
        <v>1</v>
      </c>
      <c r="S671" s="48">
        <v>4</v>
      </c>
      <c r="T671" s="48">
        <f t="shared" si="37"/>
        <v>80</v>
      </c>
      <c r="U671" s="48">
        <f t="shared" si="38"/>
        <v>80</v>
      </c>
      <c r="V671" s="48"/>
      <c r="W671" s="93"/>
    </row>
    <row r="672" spans="1:23" x14ac:dyDescent="0.25">
      <c r="A672" s="26" t="s">
        <v>929</v>
      </c>
      <c r="B672" s="26" t="s">
        <v>930</v>
      </c>
      <c r="C672" s="48">
        <v>1</v>
      </c>
      <c r="D672" s="26" t="s">
        <v>933</v>
      </c>
      <c r="E672" s="48">
        <v>17464</v>
      </c>
      <c r="F672" s="48" t="s">
        <v>934</v>
      </c>
      <c r="G672" s="48"/>
      <c r="H672" s="48">
        <v>36</v>
      </c>
      <c r="I672" s="48"/>
      <c r="J672" s="48"/>
      <c r="K672" s="122"/>
      <c r="L672" s="48"/>
      <c r="M672" s="48"/>
      <c r="N672" s="48"/>
      <c r="O672" s="48"/>
      <c r="P672" s="48">
        <v>3</v>
      </c>
      <c r="Q672" s="48">
        <v>2</v>
      </c>
      <c r="R672" s="48">
        <v>1</v>
      </c>
      <c r="S672" s="48"/>
      <c r="T672" s="48">
        <f t="shared" si="37"/>
        <v>42</v>
      </c>
      <c r="U672" s="48">
        <f t="shared" si="38"/>
        <v>42</v>
      </c>
      <c r="V672" s="48"/>
      <c r="W672" s="93"/>
    </row>
    <row r="673" spans="1:23" x14ac:dyDescent="0.25">
      <c r="A673" s="26" t="s">
        <v>929</v>
      </c>
      <c r="B673" s="26" t="s">
        <v>930</v>
      </c>
      <c r="C673" s="48">
        <v>1</v>
      </c>
      <c r="D673" s="26" t="s">
        <v>218</v>
      </c>
      <c r="E673" s="48">
        <v>17445</v>
      </c>
      <c r="F673" s="48" t="s">
        <v>934</v>
      </c>
      <c r="G673" s="48">
        <v>25</v>
      </c>
      <c r="H673" s="48">
        <v>51</v>
      </c>
      <c r="I673" s="48"/>
      <c r="J673" s="48"/>
      <c r="K673" s="122"/>
      <c r="L673" s="48"/>
      <c r="M673" s="48"/>
      <c r="N673" s="48"/>
      <c r="O673" s="48"/>
      <c r="P673" s="48">
        <v>2</v>
      </c>
      <c r="Q673" s="48">
        <v>2</v>
      </c>
      <c r="R673" s="48">
        <v>1</v>
      </c>
      <c r="S673" s="48"/>
      <c r="T673" s="48">
        <f t="shared" si="37"/>
        <v>81</v>
      </c>
      <c r="U673" s="48">
        <f t="shared" si="38"/>
        <v>81</v>
      </c>
      <c r="V673" s="48"/>
      <c r="W673" s="93"/>
    </row>
    <row r="674" spans="1:23" x14ac:dyDescent="0.25">
      <c r="A674" s="26" t="s">
        <v>929</v>
      </c>
      <c r="B674" s="26" t="s">
        <v>930</v>
      </c>
      <c r="C674" s="48">
        <v>1</v>
      </c>
      <c r="D674" s="26" t="s">
        <v>935</v>
      </c>
      <c r="E674" s="48">
        <v>24840</v>
      </c>
      <c r="F674" s="48" t="s">
        <v>934</v>
      </c>
      <c r="G674" s="48"/>
      <c r="H674" s="48"/>
      <c r="I674" s="48"/>
      <c r="J674" s="48">
        <v>50</v>
      </c>
      <c r="K674" s="122">
        <v>12</v>
      </c>
      <c r="L674" s="48"/>
      <c r="M674" s="48"/>
      <c r="N674" s="48"/>
      <c r="O674" s="48"/>
      <c r="P674" s="48">
        <v>5</v>
      </c>
      <c r="Q674" s="48">
        <v>2</v>
      </c>
      <c r="R674" s="48">
        <v>2</v>
      </c>
      <c r="S674" s="48"/>
      <c r="T674" s="48">
        <f t="shared" si="37"/>
        <v>71</v>
      </c>
      <c r="U674" s="48">
        <f t="shared" si="38"/>
        <v>59</v>
      </c>
      <c r="V674" s="48"/>
      <c r="W674" s="93"/>
    </row>
    <row r="675" spans="1:23" x14ac:dyDescent="0.25">
      <c r="A675" s="26" t="s">
        <v>929</v>
      </c>
      <c r="B675" s="26" t="s">
        <v>936</v>
      </c>
      <c r="C675" s="48">
        <v>1</v>
      </c>
      <c r="D675" s="26" t="s">
        <v>218</v>
      </c>
      <c r="E675" s="48">
        <v>15806</v>
      </c>
      <c r="F675" s="48" t="s">
        <v>160</v>
      </c>
      <c r="G675" s="48">
        <v>9</v>
      </c>
      <c r="H675" s="48">
        <v>23</v>
      </c>
      <c r="I675" s="48"/>
      <c r="J675" s="48"/>
      <c r="K675" s="122">
        <v>3</v>
      </c>
      <c r="L675" s="48"/>
      <c r="M675" s="48"/>
      <c r="N675" s="48"/>
      <c r="O675" s="48"/>
      <c r="P675" s="48">
        <v>1</v>
      </c>
      <c r="Q675" s="48">
        <v>1</v>
      </c>
      <c r="R675" s="48"/>
      <c r="S675" s="48"/>
      <c r="T675" s="48">
        <f t="shared" si="37"/>
        <v>37</v>
      </c>
      <c r="U675" s="48">
        <f t="shared" si="38"/>
        <v>34</v>
      </c>
      <c r="V675" s="48"/>
      <c r="W675" s="93"/>
    </row>
    <row r="676" spans="1:23" x14ac:dyDescent="0.25">
      <c r="A676" s="26" t="s">
        <v>929</v>
      </c>
      <c r="B676" s="26" t="s">
        <v>936</v>
      </c>
      <c r="C676" s="48">
        <v>1</v>
      </c>
      <c r="D676" s="26" t="s">
        <v>937</v>
      </c>
      <c r="E676" s="48">
        <v>15818</v>
      </c>
      <c r="F676" s="48" t="s">
        <v>160</v>
      </c>
      <c r="G676" s="48">
        <v>7</v>
      </c>
      <c r="H676" s="48">
        <v>19</v>
      </c>
      <c r="I676" s="48"/>
      <c r="J676" s="48"/>
      <c r="K676" s="122"/>
      <c r="L676" s="48"/>
      <c r="M676" s="48"/>
      <c r="N676" s="48"/>
      <c r="O676" s="48"/>
      <c r="P676" s="48">
        <v>1</v>
      </c>
      <c r="Q676" s="48">
        <v>1</v>
      </c>
      <c r="R676" s="48"/>
      <c r="S676" s="48"/>
      <c r="T676" s="48">
        <f t="shared" si="37"/>
        <v>28</v>
      </c>
      <c r="U676" s="48">
        <f t="shared" si="38"/>
        <v>28</v>
      </c>
      <c r="V676" s="48"/>
      <c r="W676" s="93"/>
    </row>
    <row r="677" spans="1:23" x14ac:dyDescent="0.25">
      <c r="A677" s="26" t="s">
        <v>929</v>
      </c>
      <c r="B677" s="26" t="s">
        <v>936</v>
      </c>
      <c r="C677" s="48">
        <v>1</v>
      </c>
      <c r="D677" s="26" t="s">
        <v>938</v>
      </c>
      <c r="E677" s="48">
        <v>15802</v>
      </c>
      <c r="F677" s="48" t="s">
        <v>160</v>
      </c>
      <c r="G677" s="48">
        <v>4</v>
      </c>
      <c r="H677" s="48">
        <v>12</v>
      </c>
      <c r="I677" s="48"/>
      <c r="J677" s="48"/>
      <c r="K677" s="122">
        <v>4</v>
      </c>
      <c r="L677" s="48"/>
      <c r="M677" s="48"/>
      <c r="N677" s="48"/>
      <c r="O677" s="48"/>
      <c r="P677" s="48">
        <v>1</v>
      </c>
      <c r="Q677" s="48">
        <v>1</v>
      </c>
      <c r="R677" s="48"/>
      <c r="S677" s="48"/>
      <c r="T677" s="48">
        <f t="shared" si="37"/>
        <v>22</v>
      </c>
      <c r="U677" s="48">
        <f t="shared" si="38"/>
        <v>18</v>
      </c>
      <c r="V677" s="48"/>
      <c r="W677" s="93"/>
    </row>
    <row r="678" spans="1:23" x14ac:dyDescent="0.25">
      <c r="A678" s="26" t="s">
        <v>929</v>
      </c>
      <c r="B678" s="26" t="s">
        <v>936</v>
      </c>
      <c r="C678" s="48">
        <v>1</v>
      </c>
      <c r="D678" s="26" t="s">
        <v>939</v>
      </c>
      <c r="E678" s="48">
        <v>15801</v>
      </c>
      <c r="F678" s="48" t="s">
        <v>160</v>
      </c>
      <c r="G678" s="48">
        <v>7</v>
      </c>
      <c r="H678" s="48">
        <v>17</v>
      </c>
      <c r="I678" s="48"/>
      <c r="J678" s="48"/>
      <c r="K678" s="122"/>
      <c r="L678" s="48"/>
      <c r="M678" s="48"/>
      <c r="N678" s="48"/>
      <c r="O678" s="48"/>
      <c r="P678" s="48">
        <v>2</v>
      </c>
      <c r="Q678" s="48">
        <v>2</v>
      </c>
      <c r="R678" s="48"/>
      <c r="S678" s="48">
        <v>6</v>
      </c>
      <c r="T678" s="48">
        <f t="shared" si="37"/>
        <v>34</v>
      </c>
      <c r="U678" s="48">
        <f t="shared" si="38"/>
        <v>34</v>
      </c>
      <c r="V678" s="48"/>
      <c r="W678" s="93"/>
    </row>
    <row r="679" spans="1:23" x14ac:dyDescent="0.25">
      <c r="A679" s="26" t="s">
        <v>929</v>
      </c>
      <c r="B679" s="26" t="s">
        <v>936</v>
      </c>
      <c r="C679" s="48">
        <v>1</v>
      </c>
      <c r="D679" s="26" t="s">
        <v>940</v>
      </c>
      <c r="E679" s="48">
        <v>15810</v>
      </c>
      <c r="F679" s="48" t="s">
        <v>941</v>
      </c>
      <c r="G679" s="48">
        <v>3</v>
      </c>
      <c r="H679" s="48">
        <v>12</v>
      </c>
      <c r="I679" s="48"/>
      <c r="J679" s="48"/>
      <c r="K679" s="122"/>
      <c r="L679" s="48"/>
      <c r="M679" s="48"/>
      <c r="N679" s="48"/>
      <c r="O679" s="48"/>
      <c r="P679" s="48">
        <v>1</v>
      </c>
      <c r="Q679" s="48">
        <v>1</v>
      </c>
      <c r="R679" s="48"/>
      <c r="S679" s="48"/>
      <c r="T679" s="48">
        <f t="shared" si="37"/>
        <v>17</v>
      </c>
      <c r="U679" s="48">
        <f t="shared" si="38"/>
        <v>17</v>
      </c>
      <c r="V679" s="68" t="s">
        <v>942</v>
      </c>
      <c r="W679" s="139"/>
    </row>
    <row r="680" spans="1:23" x14ac:dyDescent="0.25">
      <c r="A680" s="26" t="s">
        <v>929</v>
      </c>
      <c r="B680" s="26" t="s">
        <v>936</v>
      </c>
      <c r="C680" s="48">
        <v>1</v>
      </c>
      <c r="D680" s="26" t="s">
        <v>943</v>
      </c>
      <c r="E680" s="48">
        <v>15811</v>
      </c>
      <c r="F680" s="48" t="s">
        <v>160</v>
      </c>
      <c r="G680" s="48"/>
      <c r="H680" s="48"/>
      <c r="I680" s="48"/>
      <c r="J680" s="48">
        <v>15</v>
      </c>
      <c r="K680" s="122"/>
      <c r="L680" s="48"/>
      <c r="M680" s="48"/>
      <c r="N680" s="48"/>
      <c r="O680" s="48"/>
      <c r="P680" s="48">
        <v>1</v>
      </c>
      <c r="Q680" s="48"/>
      <c r="R680" s="48"/>
      <c r="S680" s="48">
        <v>6</v>
      </c>
      <c r="T680" s="48">
        <f t="shared" si="37"/>
        <v>22</v>
      </c>
      <c r="U680" s="48">
        <f t="shared" si="38"/>
        <v>22</v>
      </c>
      <c r="V680" s="48"/>
      <c r="W680" s="93"/>
    </row>
    <row r="681" spans="1:23" x14ac:dyDescent="0.25">
      <c r="A681" s="26" t="s">
        <v>929</v>
      </c>
      <c r="B681" s="26" t="s">
        <v>944</v>
      </c>
      <c r="C681" s="48">
        <v>1</v>
      </c>
      <c r="D681" s="26" t="s">
        <v>945</v>
      </c>
      <c r="E681" s="48">
        <v>15842</v>
      </c>
      <c r="F681" s="48" t="s">
        <v>946</v>
      </c>
      <c r="G681" s="48">
        <v>10</v>
      </c>
      <c r="H681" s="48">
        <v>25</v>
      </c>
      <c r="I681" s="48">
        <v>0</v>
      </c>
      <c r="J681" s="48">
        <v>6</v>
      </c>
      <c r="K681" s="122">
        <v>3</v>
      </c>
      <c r="L681" s="48"/>
      <c r="M681" s="48"/>
      <c r="N681" s="48"/>
      <c r="O681" s="48"/>
      <c r="P681" s="48">
        <v>4</v>
      </c>
      <c r="Q681" s="48">
        <v>1</v>
      </c>
      <c r="R681" s="48">
        <v>1</v>
      </c>
      <c r="S681" s="48">
        <v>17</v>
      </c>
      <c r="T681" s="48">
        <f t="shared" si="37"/>
        <v>67</v>
      </c>
      <c r="U681" s="48">
        <f t="shared" si="38"/>
        <v>64</v>
      </c>
      <c r="V681" s="48"/>
      <c r="W681" s="93"/>
    </row>
    <row r="682" spans="1:23" x14ac:dyDescent="0.25">
      <c r="A682" s="26" t="s">
        <v>929</v>
      </c>
      <c r="B682" s="26" t="s">
        <v>947</v>
      </c>
      <c r="C682" s="48">
        <v>1</v>
      </c>
      <c r="D682" s="26" t="s">
        <v>948</v>
      </c>
      <c r="E682" s="48">
        <v>15975</v>
      </c>
      <c r="F682" s="48" t="s">
        <v>310</v>
      </c>
      <c r="G682" s="48">
        <v>4</v>
      </c>
      <c r="H682" s="48">
        <v>10</v>
      </c>
      <c r="I682" s="48">
        <v>0</v>
      </c>
      <c r="J682" s="48">
        <v>6</v>
      </c>
      <c r="K682" s="122">
        <v>3</v>
      </c>
      <c r="L682" s="48">
        <v>10</v>
      </c>
      <c r="M682" s="48"/>
      <c r="N682" s="48"/>
      <c r="O682" s="48"/>
      <c r="P682" s="48">
        <v>1</v>
      </c>
      <c r="Q682" s="48">
        <v>1</v>
      </c>
      <c r="R682" s="48">
        <v>2</v>
      </c>
      <c r="S682" s="48"/>
      <c r="T682" s="48">
        <f t="shared" si="37"/>
        <v>37</v>
      </c>
      <c r="U682" s="48">
        <f t="shared" si="38"/>
        <v>34</v>
      </c>
      <c r="V682" s="42"/>
      <c r="W682" s="92"/>
    </row>
    <row r="683" spans="1:23" x14ac:dyDescent="0.25">
      <c r="A683" s="26" t="s">
        <v>929</v>
      </c>
      <c r="B683" s="26" t="s">
        <v>947</v>
      </c>
      <c r="C683" s="48">
        <v>1</v>
      </c>
      <c r="D683" s="26" t="s">
        <v>949</v>
      </c>
      <c r="E683" s="48">
        <v>15981</v>
      </c>
      <c r="F683" s="48" t="s">
        <v>310</v>
      </c>
      <c r="G683" s="48">
        <v>2</v>
      </c>
      <c r="H683" s="48">
        <v>12</v>
      </c>
      <c r="I683" s="48">
        <v>0</v>
      </c>
      <c r="J683" s="48">
        <v>7</v>
      </c>
      <c r="K683" s="122"/>
      <c r="L683" s="48"/>
      <c r="M683" s="48"/>
      <c r="N683" s="48"/>
      <c r="O683" s="48"/>
      <c r="P683" s="48">
        <v>1</v>
      </c>
      <c r="Q683" s="48">
        <v>1</v>
      </c>
      <c r="R683" s="48"/>
      <c r="S683" s="48"/>
      <c r="T683" s="48">
        <f t="shared" si="37"/>
        <v>23</v>
      </c>
      <c r="U683" s="48">
        <f t="shared" si="38"/>
        <v>23</v>
      </c>
      <c r="V683" s="42"/>
      <c r="W683" s="92"/>
    </row>
    <row r="684" spans="1:23" x14ac:dyDescent="0.25">
      <c r="A684" s="26" t="s">
        <v>929</v>
      </c>
      <c r="B684" s="26" t="s">
        <v>947</v>
      </c>
      <c r="C684" s="48">
        <v>1</v>
      </c>
      <c r="D684" s="26" t="s">
        <v>950</v>
      </c>
      <c r="E684" s="48">
        <v>15982</v>
      </c>
      <c r="F684" s="48" t="s">
        <v>951</v>
      </c>
      <c r="G684" s="48">
        <v>3</v>
      </c>
      <c r="H684" s="48">
        <v>7</v>
      </c>
      <c r="I684" s="48">
        <v>0</v>
      </c>
      <c r="J684" s="48"/>
      <c r="K684" s="122"/>
      <c r="L684" s="48"/>
      <c r="M684" s="48"/>
      <c r="N684" s="48"/>
      <c r="O684" s="48"/>
      <c r="P684" s="48"/>
      <c r="Q684" s="48">
        <v>1</v>
      </c>
      <c r="R684" s="48"/>
      <c r="S684" s="48"/>
      <c r="T684" s="48">
        <f t="shared" si="37"/>
        <v>11</v>
      </c>
      <c r="U684" s="48">
        <f t="shared" si="38"/>
        <v>11</v>
      </c>
      <c r="V684" s="48"/>
      <c r="W684" s="93"/>
    </row>
    <row r="685" spans="1:23" x14ac:dyDescent="0.25">
      <c r="A685" s="26" t="s">
        <v>929</v>
      </c>
      <c r="B685" s="26" t="s">
        <v>947</v>
      </c>
      <c r="C685" s="48">
        <v>1</v>
      </c>
      <c r="D685" s="26" t="s">
        <v>952</v>
      </c>
      <c r="E685" s="48">
        <v>15983</v>
      </c>
      <c r="F685" s="48" t="s">
        <v>951</v>
      </c>
      <c r="G685" s="48">
        <v>7</v>
      </c>
      <c r="H685" s="48">
        <v>24</v>
      </c>
      <c r="I685" s="48"/>
      <c r="J685" s="48"/>
      <c r="K685" s="122"/>
      <c r="L685" s="48"/>
      <c r="M685" s="48"/>
      <c r="N685" s="48"/>
      <c r="O685" s="48"/>
      <c r="P685" s="48">
        <v>2</v>
      </c>
      <c r="Q685" s="48"/>
      <c r="R685" s="48"/>
      <c r="S685" s="48"/>
      <c r="T685" s="48">
        <f t="shared" si="37"/>
        <v>33</v>
      </c>
      <c r="U685" s="48">
        <f t="shared" si="38"/>
        <v>33</v>
      </c>
      <c r="V685" s="48"/>
      <c r="W685" s="93"/>
    </row>
    <row r="686" spans="1:23" x14ac:dyDescent="0.25">
      <c r="A686" s="26" t="s">
        <v>929</v>
      </c>
      <c r="B686" s="26" t="s">
        <v>953</v>
      </c>
      <c r="C686" s="48">
        <v>1</v>
      </c>
      <c r="D686" s="26" t="s">
        <v>954</v>
      </c>
      <c r="E686" s="48">
        <v>15987</v>
      </c>
      <c r="F686" s="48" t="s">
        <v>182</v>
      </c>
      <c r="G686" s="48">
        <v>22</v>
      </c>
      <c r="H686" s="48">
        <v>48</v>
      </c>
      <c r="I686" s="48">
        <v>0</v>
      </c>
      <c r="J686" s="48">
        <v>0</v>
      </c>
      <c r="K686" s="122">
        <v>0</v>
      </c>
      <c r="L686" s="48">
        <v>0</v>
      </c>
      <c r="M686" s="48">
        <v>0</v>
      </c>
      <c r="N686" s="48">
        <v>0</v>
      </c>
      <c r="O686" s="48">
        <v>0</v>
      </c>
      <c r="P686" s="48">
        <v>3</v>
      </c>
      <c r="Q686" s="48">
        <v>3</v>
      </c>
      <c r="R686" s="48"/>
      <c r="S686" s="48">
        <v>13</v>
      </c>
      <c r="T686" s="48">
        <f t="shared" si="37"/>
        <v>89</v>
      </c>
      <c r="U686" s="48">
        <f t="shared" si="38"/>
        <v>89</v>
      </c>
      <c r="V686" s="48"/>
      <c r="W686" s="93"/>
    </row>
    <row r="687" spans="1:23" x14ac:dyDescent="0.25">
      <c r="A687" s="26" t="s">
        <v>929</v>
      </c>
      <c r="B687" s="26" t="s">
        <v>953</v>
      </c>
      <c r="C687" s="48">
        <v>1</v>
      </c>
      <c r="D687" s="26" t="s">
        <v>955</v>
      </c>
      <c r="E687" s="48">
        <v>15987</v>
      </c>
      <c r="F687" s="48" t="s">
        <v>182</v>
      </c>
      <c r="G687" s="48">
        <v>0</v>
      </c>
      <c r="H687" s="48">
        <v>0</v>
      </c>
      <c r="I687" s="48">
        <v>0</v>
      </c>
      <c r="J687" s="48">
        <v>32</v>
      </c>
      <c r="K687" s="122">
        <v>0</v>
      </c>
      <c r="L687" s="48">
        <v>0</v>
      </c>
      <c r="M687" s="48">
        <v>0</v>
      </c>
      <c r="N687" s="48">
        <v>0</v>
      </c>
      <c r="O687" s="48">
        <v>0</v>
      </c>
      <c r="P687" s="48">
        <v>3</v>
      </c>
      <c r="Q687" s="48">
        <v>1</v>
      </c>
      <c r="R687" s="48">
        <v>2</v>
      </c>
      <c r="S687" s="48">
        <v>5</v>
      </c>
      <c r="T687" s="48">
        <f t="shared" si="37"/>
        <v>43</v>
      </c>
      <c r="U687" s="48">
        <f t="shared" si="38"/>
        <v>43</v>
      </c>
      <c r="V687" s="48"/>
      <c r="W687" s="93"/>
    </row>
    <row r="688" spans="1:23" x14ac:dyDescent="0.25">
      <c r="A688" s="26" t="s">
        <v>929</v>
      </c>
      <c r="B688" s="26" t="s">
        <v>956</v>
      </c>
      <c r="C688" s="48">
        <v>1</v>
      </c>
      <c r="D688" s="26" t="s">
        <v>957</v>
      </c>
      <c r="E688" s="48">
        <v>15824</v>
      </c>
      <c r="F688" s="48" t="s">
        <v>310</v>
      </c>
      <c r="G688" s="48">
        <v>0</v>
      </c>
      <c r="H688" s="48">
        <v>0</v>
      </c>
      <c r="I688" s="48">
        <v>0</v>
      </c>
      <c r="J688" s="48">
        <v>14</v>
      </c>
      <c r="K688" s="122">
        <v>0</v>
      </c>
      <c r="L688" s="48">
        <v>0</v>
      </c>
      <c r="M688" s="48">
        <v>0</v>
      </c>
      <c r="N688" s="48">
        <v>0</v>
      </c>
      <c r="O688" s="48">
        <v>0</v>
      </c>
      <c r="P688" s="48">
        <v>2</v>
      </c>
      <c r="Q688" s="48">
        <v>2</v>
      </c>
      <c r="R688" s="48">
        <v>1</v>
      </c>
      <c r="S688" s="48">
        <v>6</v>
      </c>
      <c r="T688" s="48">
        <f t="shared" si="37"/>
        <v>25</v>
      </c>
      <c r="U688" s="48">
        <f t="shared" si="38"/>
        <v>25</v>
      </c>
      <c r="V688" s="48"/>
      <c r="W688" s="93"/>
    </row>
    <row r="689" spans="1:23" x14ac:dyDescent="0.25">
      <c r="A689" s="26" t="s">
        <v>929</v>
      </c>
      <c r="B689" s="26" t="s">
        <v>956</v>
      </c>
      <c r="C689" s="48">
        <v>1</v>
      </c>
      <c r="D689" s="26" t="s">
        <v>958</v>
      </c>
      <c r="E689" s="48">
        <v>15828</v>
      </c>
      <c r="F689" s="48" t="s">
        <v>310</v>
      </c>
      <c r="G689" s="48">
        <v>12</v>
      </c>
      <c r="H689" s="48">
        <v>32</v>
      </c>
      <c r="I689" s="48">
        <v>0</v>
      </c>
      <c r="J689" s="48">
        <v>0</v>
      </c>
      <c r="K689" s="122">
        <v>0</v>
      </c>
      <c r="L689" s="48">
        <v>0</v>
      </c>
      <c r="M689" s="48">
        <v>0</v>
      </c>
      <c r="N689" s="48">
        <v>0</v>
      </c>
      <c r="O689" s="48">
        <v>0</v>
      </c>
      <c r="P689" s="48">
        <v>2</v>
      </c>
      <c r="Q689" s="48">
        <v>2</v>
      </c>
      <c r="R689" s="48">
        <v>1</v>
      </c>
      <c r="S689" s="48">
        <v>0</v>
      </c>
      <c r="T689" s="48">
        <f t="shared" si="37"/>
        <v>49</v>
      </c>
      <c r="U689" s="48">
        <f t="shared" si="38"/>
        <v>49</v>
      </c>
      <c r="V689" s="48"/>
      <c r="W689" s="93"/>
    </row>
    <row r="690" spans="1:23" x14ac:dyDescent="0.25">
      <c r="A690" s="26" t="s">
        <v>929</v>
      </c>
      <c r="B690" s="26" t="s">
        <v>956</v>
      </c>
      <c r="C690" s="48">
        <v>1</v>
      </c>
      <c r="D690" s="26" t="s">
        <v>959</v>
      </c>
      <c r="E690" s="48">
        <v>15826</v>
      </c>
      <c r="F690" s="48" t="s">
        <v>310</v>
      </c>
      <c r="G690" s="48">
        <v>8</v>
      </c>
      <c r="H690" s="48">
        <v>25</v>
      </c>
      <c r="I690" s="48">
        <v>2</v>
      </c>
      <c r="J690" s="48">
        <v>0</v>
      </c>
      <c r="K690" s="122">
        <v>0</v>
      </c>
      <c r="L690" s="48">
        <v>0</v>
      </c>
      <c r="M690" s="48">
        <v>0</v>
      </c>
      <c r="N690" s="48">
        <v>0</v>
      </c>
      <c r="O690" s="48">
        <v>0</v>
      </c>
      <c r="P690" s="48">
        <v>2</v>
      </c>
      <c r="Q690" s="48">
        <v>1</v>
      </c>
      <c r="R690" s="48">
        <v>1</v>
      </c>
      <c r="S690" s="48">
        <v>0</v>
      </c>
      <c r="T690" s="48">
        <f t="shared" si="37"/>
        <v>39</v>
      </c>
      <c r="U690" s="48">
        <f t="shared" si="38"/>
        <v>39</v>
      </c>
      <c r="V690" s="48"/>
      <c r="W690" s="93"/>
    </row>
    <row r="691" spans="1:23" x14ac:dyDescent="0.25">
      <c r="A691" s="26" t="s">
        <v>929</v>
      </c>
      <c r="B691" s="26" t="s">
        <v>929</v>
      </c>
      <c r="C691" s="48">
        <v>1</v>
      </c>
      <c r="D691" s="26" t="s">
        <v>960</v>
      </c>
      <c r="E691" s="48">
        <v>15870</v>
      </c>
      <c r="F691" s="48" t="s">
        <v>182</v>
      </c>
      <c r="G691" s="48">
        <v>5</v>
      </c>
      <c r="H691" s="48">
        <v>10</v>
      </c>
      <c r="I691" s="48"/>
      <c r="J691" s="48"/>
      <c r="K691" s="122"/>
      <c r="L691" s="48"/>
      <c r="M691" s="48"/>
      <c r="N691" s="48"/>
      <c r="O691" s="48"/>
      <c r="P691" s="48">
        <v>1</v>
      </c>
      <c r="Q691" s="48"/>
      <c r="R691" s="48"/>
      <c r="S691" s="48"/>
      <c r="T691" s="48">
        <f t="shared" si="37"/>
        <v>16</v>
      </c>
      <c r="U691" s="48">
        <f t="shared" si="38"/>
        <v>16</v>
      </c>
      <c r="V691" s="48"/>
      <c r="W691" s="93"/>
    </row>
    <row r="692" spans="1:23" x14ac:dyDescent="0.25">
      <c r="A692" s="26" t="s">
        <v>929</v>
      </c>
      <c r="B692" s="26" t="s">
        <v>929</v>
      </c>
      <c r="C692" s="48">
        <v>1</v>
      </c>
      <c r="D692" s="26" t="s">
        <v>961</v>
      </c>
      <c r="E692" s="48">
        <v>15868</v>
      </c>
      <c r="F692" s="48" t="s">
        <v>182</v>
      </c>
      <c r="G692" s="48">
        <v>8</v>
      </c>
      <c r="H692" s="48">
        <v>28</v>
      </c>
      <c r="I692" s="48"/>
      <c r="J692" s="48"/>
      <c r="K692" s="122"/>
      <c r="L692" s="48"/>
      <c r="M692" s="48"/>
      <c r="N692" s="48"/>
      <c r="O692" s="48"/>
      <c r="P692" s="48">
        <v>2</v>
      </c>
      <c r="Q692" s="48">
        <v>1</v>
      </c>
      <c r="R692" s="48"/>
      <c r="S692" s="48"/>
      <c r="T692" s="48">
        <f t="shared" si="37"/>
        <v>39</v>
      </c>
      <c r="U692" s="48">
        <f t="shared" si="38"/>
        <v>39</v>
      </c>
      <c r="V692" s="48"/>
      <c r="W692" s="93"/>
    </row>
    <row r="693" spans="1:23" x14ac:dyDescent="0.25">
      <c r="A693" s="26" t="s">
        <v>929</v>
      </c>
      <c r="B693" s="26" t="s">
        <v>929</v>
      </c>
      <c r="C693" s="48">
        <v>1</v>
      </c>
      <c r="D693" s="26" t="s">
        <v>962</v>
      </c>
      <c r="E693" s="48">
        <v>15860</v>
      </c>
      <c r="F693" s="48" t="s">
        <v>463</v>
      </c>
      <c r="G693" s="48">
        <v>11</v>
      </c>
      <c r="H693" s="48">
        <v>29</v>
      </c>
      <c r="I693" s="48"/>
      <c r="J693" s="48"/>
      <c r="K693" s="122"/>
      <c r="L693" s="48"/>
      <c r="M693" s="48"/>
      <c r="N693" s="48"/>
      <c r="O693" s="48"/>
      <c r="P693" s="48">
        <v>3</v>
      </c>
      <c r="Q693" s="48">
        <v>3</v>
      </c>
      <c r="R693" s="48"/>
      <c r="S693" s="48"/>
      <c r="T693" s="48">
        <f t="shared" si="37"/>
        <v>46</v>
      </c>
      <c r="U693" s="48">
        <f t="shared" si="38"/>
        <v>46</v>
      </c>
      <c r="V693" s="48"/>
      <c r="W693" s="93"/>
    </row>
    <row r="694" spans="1:23" x14ac:dyDescent="0.25">
      <c r="A694" s="26" t="s">
        <v>929</v>
      </c>
      <c r="B694" s="26" t="s">
        <v>929</v>
      </c>
      <c r="C694" s="48">
        <v>1</v>
      </c>
      <c r="D694" s="26" t="s">
        <v>963</v>
      </c>
      <c r="E694" s="48">
        <v>15862</v>
      </c>
      <c r="F694" s="48" t="s">
        <v>182</v>
      </c>
      <c r="G694" s="48">
        <v>13</v>
      </c>
      <c r="H694" s="48">
        <v>34</v>
      </c>
      <c r="I694" s="48"/>
      <c r="J694" s="48"/>
      <c r="K694" s="122"/>
      <c r="L694" s="48"/>
      <c r="M694" s="48">
        <v>16</v>
      </c>
      <c r="N694" s="48"/>
      <c r="O694" s="48"/>
      <c r="P694" s="48">
        <v>3</v>
      </c>
      <c r="Q694" s="48">
        <v>4</v>
      </c>
      <c r="R694" s="48"/>
      <c r="S694" s="48"/>
      <c r="T694" s="48">
        <f t="shared" si="37"/>
        <v>70</v>
      </c>
      <c r="U694" s="48">
        <f t="shared" si="38"/>
        <v>70</v>
      </c>
      <c r="V694" s="48"/>
      <c r="W694" s="93"/>
    </row>
    <row r="695" spans="1:23" x14ac:dyDescent="0.25">
      <c r="A695" s="26" t="s">
        <v>929</v>
      </c>
      <c r="B695" s="26" t="s">
        <v>929</v>
      </c>
      <c r="C695" s="48">
        <v>1</v>
      </c>
      <c r="D695" s="26" t="s">
        <v>964</v>
      </c>
      <c r="E695" s="48">
        <v>15854</v>
      </c>
      <c r="F695" s="48" t="s">
        <v>182</v>
      </c>
      <c r="G695" s="48">
        <v>10</v>
      </c>
      <c r="H695" s="48">
        <v>48</v>
      </c>
      <c r="I695" s="48"/>
      <c r="J695" s="48"/>
      <c r="K695" s="122"/>
      <c r="L695" s="48"/>
      <c r="M695" s="48"/>
      <c r="N695" s="48"/>
      <c r="O695" s="48"/>
      <c r="P695" s="48"/>
      <c r="Q695" s="48"/>
      <c r="R695" s="48"/>
      <c r="S695" s="48"/>
      <c r="T695" s="48">
        <f t="shared" si="37"/>
        <v>58</v>
      </c>
      <c r="U695" s="48">
        <f t="shared" si="38"/>
        <v>58</v>
      </c>
      <c r="V695" s="48"/>
      <c r="W695" s="93"/>
    </row>
    <row r="696" spans="1:23" x14ac:dyDescent="0.25">
      <c r="A696" s="26" t="s">
        <v>929</v>
      </c>
      <c r="B696" s="26" t="s">
        <v>929</v>
      </c>
      <c r="C696" s="48">
        <v>1</v>
      </c>
      <c r="D696" s="26" t="s">
        <v>965</v>
      </c>
      <c r="E696" s="48">
        <v>15858</v>
      </c>
      <c r="F696" s="48" t="s">
        <v>182</v>
      </c>
      <c r="G696" s="48">
        <v>0</v>
      </c>
      <c r="H696" s="48">
        <v>17</v>
      </c>
      <c r="I696" s="48"/>
      <c r="J696" s="48">
        <v>72</v>
      </c>
      <c r="K696" s="122"/>
      <c r="L696" s="48">
        <v>24</v>
      </c>
      <c r="M696" s="48"/>
      <c r="N696" s="48"/>
      <c r="O696" s="48"/>
      <c r="P696" s="48">
        <v>2</v>
      </c>
      <c r="Q696" s="48">
        <v>3</v>
      </c>
      <c r="R696" s="48"/>
      <c r="S696" s="48">
        <v>8</v>
      </c>
      <c r="T696" s="48">
        <f t="shared" si="37"/>
        <v>126</v>
      </c>
      <c r="U696" s="48">
        <f t="shared" si="38"/>
        <v>126</v>
      </c>
      <c r="V696" s="48"/>
      <c r="W696" s="93"/>
    </row>
    <row r="697" spans="1:23" x14ac:dyDescent="0.25">
      <c r="A697" s="26" t="s">
        <v>929</v>
      </c>
      <c r="B697" s="26" t="s">
        <v>929</v>
      </c>
      <c r="C697" s="48">
        <v>1</v>
      </c>
      <c r="D697" s="26" t="s">
        <v>966</v>
      </c>
      <c r="E697" s="48">
        <v>15859</v>
      </c>
      <c r="F697" s="48" t="s">
        <v>236</v>
      </c>
      <c r="G697" s="48">
        <v>22</v>
      </c>
      <c r="H697" s="48">
        <v>46</v>
      </c>
      <c r="I697" s="48"/>
      <c r="J697" s="48">
        <v>22</v>
      </c>
      <c r="K697" s="122"/>
      <c r="L697" s="48"/>
      <c r="M697" s="48"/>
      <c r="N697" s="48"/>
      <c r="O697" s="48"/>
      <c r="P697" s="48">
        <v>12</v>
      </c>
      <c r="Q697" s="48">
        <v>12</v>
      </c>
      <c r="R697" s="48"/>
      <c r="S697" s="48">
        <v>144</v>
      </c>
      <c r="T697" s="48">
        <f t="shared" si="37"/>
        <v>258</v>
      </c>
      <c r="U697" s="48">
        <f t="shared" si="38"/>
        <v>258</v>
      </c>
      <c r="V697" s="48"/>
      <c r="W697" s="93"/>
    </row>
    <row r="698" spans="1:23" x14ac:dyDescent="0.25">
      <c r="A698" s="26" t="s">
        <v>929</v>
      </c>
      <c r="B698" s="26" t="s">
        <v>967</v>
      </c>
      <c r="C698" s="48">
        <v>1</v>
      </c>
      <c r="D698" s="26" t="s">
        <v>968</v>
      </c>
      <c r="E698" s="48">
        <v>15915</v>
      </c>
      <c r="F698" s="48" t="s">
        <v>236</v>
      </c>
      <c r="G698" s="48">
        <v>14</v>
      </c>
      <c r="H698" s="48">
        <v>39</v>
      </c>
      <c r="I698" s="48"/>
      <c r="J698" s="48"/>
      <c r="K698" s="122"/>
      <c r="L698" s="48"/>
      <c r="M698" s="48"/>
      <c r="N698" s="48"/>
      <c r="O698" s="48"/>
      <c r="P698" s="48">
        <v>2</v>
      </c>
      <c r="Q698" s="48">
        <v>2</v>
      </c>
      <c r="R698" s="48">
        <v>1</v>
      </c>
      <c r="S698" s="48">
        <v>2</v>
      </c>
      <c r="T698" s="48">
        <f t="shared" si="37"/>
        <v>60</v>
      </c>
      <c r="U698" s="48">
        <f t="shared" si="38"/>
        <v>60</v>
      </c>
      <c r="V698" s="48"/>
      <c r="W698" s="93"/>
    </row>
    <row r="699" spans="1:23" x14ac:dyDescent="0.25">
      <c r="A699" s="26" t="s">
        <v>929</v>
      </c>
      <c r="B699" s="26" t="s">
        <v>967</v>
      </c>
      <c r="C699" s="48">
        <v>1</v>
      </c>
      <c r="D699" s="26" t="s">
        <v>969</v>
      </c>
      <c r="E699" s="48">
        <v>15914</v>
      </c>
      <c r="F699" s="48" t="s">
        <v>83</v>
      </c>
      <c r="G699" s="48"/>
      <c r="H699" s="48"/>
      <c r="I699" s="48"/>
      <c r="J699" s="48">
        <v>15</v>
      </c>
      <c r="K699" s="122"/>
      <c r="L699" s="48">
        <v>3</v>
      </c>
      <c r="M699" s="48"/>
      <c r="N699" s="48"/>
      <c r="O699" s="48"/>
      <c r="P699" s="48">
        <v>1</v>
      </c>
      <c r="Q699" s="48">
        <v>1</v>
      </c>
      <c r="R699" s="48"/>
      <c r="S699" s="48"/>
      <c r="T699" s="48">
        <f t="shared" si="37"/>
        <v>20</v>
      </c>
      <c r="U699" s="48">
        <f t="shared" si="38"/>
        <v>20</v>
      </c>
      <c r="V699" s="48"/>
      <c r="W699" s="93"/>
    </row>
    <row r="700" spans="1:23" x14ac:dyDescent="0.25">
      <c r="A700" s="26" t="s">
        <v>929</v>
      </c>
      <c r="B700" s="26" t="s">
        <v>970</v>
      </c>
      <c r="C700" s="48">
        <v>1</v>
      </c>
      <c r="D700" s="26" t="s">
        <v>759</v>
      </c>
      <c r="E700" s="48">
        <v>15921</v>
      </c>
      <c r="F700" s="48" t="s">
        <v>182</v>
      </c>
      <c r="G700" s="48">
        <v>6</v>
      </c>
      <c r="H700" s="48">
        <v>14</v>
      </c>
      <c r="I700" s="48"/>
      <c r="J700" s="48"/>
      <c r="K700" s="122">
        <v>3</v>
      </c>
      <c r="L700" s="48"/>
      <c r="M700" s="48"/>
      <c r="N700" s="48"/>
      <c r="O700" s="48"/>
      <c r="P700" s="48">
        <v>1</v>
      </c>
      <c r="Q700" s="48"/>
      <c r="R700" s="48"/>
      <c r="S700" s="48">
        <v>2</v>
      </c>
      <c r="T700" s="48">
        <f t="shared" si="37"/>
        <v>26</v>
      </c>
      <c r="U700" s="48">
        <f t="shared" si="38"/>
        <v>23</v>
      </c>
      <c r="V700" s="48"/>
      <c r="W700" s="93"/>
    </row>
    <row r="701" spans="1:23" x14ac:dyDescent="0.25">
      <c r="A701" s="26" t="s">
        <v>929</v>
      </c>
      <c r="B701" s="26" t="s">
        <v>970</v>
      </c>
      <c r="C701" s="48">
        <v>1</v>
      </c>
      <c r="D701" s="26" t="s">
        <v>971</v>
      </c>
      <c r="E701" s="48">
        <v>15922</v>
      </c>
      <c r="F701" s="48" t="s">
        <v>182</v>
      </c>
      <c r="G701" s="48">
        <v>11</v>
      </c>
      <c r="H701" s="48">
        <v>21</v>
      </c>
      <c r="I701" s="48"/>
      <c r="J701" s="48"/>
      <c r="K701" s="122">
        <v>4</v>
      </c>
      <c r="L701" s="48"/>
      <c r="M701" s="48"/>
      <c r="N701" s="48">
        <v>12</v>
      </c>
      <c r="O701" s="48"/>
      <c r="P701" s="48">
        <v>1</v>
      </c>
      <c r="Q701" s="48"/>
      <c r="R701" s="48">
        <v>6</v>
      </c>
      <c r="S701" s="48"/>
      <c r="T701" s="48">
        <f t="shared" si="37"/>
        <v>55</v>
      </c>
      <c r="U701" s="48">
        <f t="shared" si="38"/>
        <v>51</v>
      </c>
      <c r="V701" s="42" t="s">
        <v>69</v>
      </c>
      <c r="W701" s="92"/>
    </row>
    <row r="702" spans="1:23" x14ac:dyDescent="0.25">
      <c r="A702" s="26" t="s">
        <v>929</v>
      </c>
      <c r="B702" s="26" t="s">
        <v>970</v>
      </c>
      <c r="C702" s="48">
        <v>1</v>
      </c>
      <c r="D702" s="26" t="s">
        <v>972</v>
      </c>
      <c r="E702" s="48">
        <v>15936</v>
      </c>
      <c r="F702" s="48" t="s">
        <v>36</v>
      </c>
      <c r="G702" s="48">
        <v>6</v>
      </c>
      <c r="H702" s="48">
        <v>10</v>
      </c>
      <c r="I702" s="48"/>
      <c r="J702" s="48"/>
      <c r="K702" s="122"/>
      <c r="L702" s="48"/>
      <c r="M702" s="48"/>
      <c r="N702" s="48"/>
      <c r="O702" s="48"/>
      <c r="P702" s="48">
        <v>1</v>
      </c>
      <c r="Q702" s="48"/>
      <c r="R702" s="48"/>
      <c r="S702" s="48"/>
      <c r="T702" s="48">
        <f t="shared" ref="T702:T718" si="40">SUM(G702:S702)</f>
        <v>17</v>
      </c>
      <c r="U702" s="48">
        <f t="shared" ref="U702:U719" si="41">T702-K702</f>
        <v>17</v>
      </c>
      <c r="V702" s="42" t="s">
        <v>69</v>
      </c>
      <c r="W702" s="92"/>
    </row>
    <row r="703" spans="1:23" x14ac:dyDescent="0.25">
      <c r="A703" s="26" t="s">
        <v>929</v>
      </c>
      <c r="B703" s="26" t="s">
        <v>970</v>
      </c>
      <c r="C703" s="48">
        <v>1</v>
      </c>
      <c r="D703" s="26" t="s">
        <v>973</v>
      </c>
      <c r="E703" s="48">
        <v>15958</v>
      </c>
      <c r="F703" s="48" t="s">
        <v>36</v>
      </c>
      <c r="G703" s="48">
        <v>4</v>
      </c>
      <c r="H703" s="48">
        <v>14</v>
      </c>
      <c r="I703" s="48"/>
      <c r="J703" s="48"/>
      <c r="K703" s="122"/>
      <c r="L703" s="48"/>
      <c r="M703" s="48"/>
      <c r="N703" s="48"/>
      <c r="O703" s="48"/>
      <c r="P703" s="48">
        <v>1</v>
      </c>
      <c r="Q703" s="48"/>
      <c r="R703" s="48"/>
      <c r="S703" s="48"/>
      <c r="T703" s="48">
        <f t="shared" si="40"/>
        <v>19</v>
      </c>
      <c r="U703" s="48">
        <f t="shared" si="41"/>
        <v>19</v>
      </c>
      <c r="V703" s="42" t="s">
        <v>69</v>
      </c>
      <c r="W703" s="92"/>
    </row>
    <row r="704" spans="1:23" x14ac:dyDescent="0.25">
      <c r="A704" s="26" t="s">
        <v>929</v>
      </c>
      <c r="B704" s="26" t="s">
        <v>970</v>
      </c>
      <c r="C704" s="48">
        <v>1</v>
      </c>
      <c r="D704" s="26" t="s">
        <v>974</v>
      </c>
      <c r="E704" s="48">
        <v>15938</v>
      </c>
      <c r="F704" s="48" t="s">
        <v>36</v>
      </c>
      <c r="G704" s="48"/>
      <c r="H704" s="48">
        <v>17</v>
      </c>
      <c r="I704" s="48">
        <v>2</v>
      </c>
      <c r="J704" s="48"/>
      <c r="K704" s="122"/>
      <c r="L704" s="48"/>
      <c r="M704" s="48"/>
      <c r="N704" s="48"/>
      <c r="O704" s="48"/>
      <c r="P704" s="48">
        <v>1</v>
      </c>
      <c r="Q704" s="48">
        <v>1</v>
      </c>
      <c r="R704" s="48"/>
      <c r="S704" s="48">
        <v>5</v>
      </c>
      <c r="T704" s="48">
        <f t="shared" si="40"/>
        <v>26</v>
      </c>
      <c r="U704" s="48">
        <f t="shared" si="41"/>
        <v>26</v>
      </c>
      <c r="V704" s="42" t="s">
        <v>69</v>
      </c>
      <c r="W704" s="92"/>
    </row>
    <row r="705" spans="1:23" x14ac:dyDescent="0.25">
      <c r="A705" s="26" t="s">
        <v>929</v>
      </c>
      <c r="B705" s="26" t="s">
        <v>970</v>
      </c>
      <c r="C705" s="48">
        <v>1</v>
      </c>
      <c r="D705" s="26" t="s">
        <v>975</v>
      </c>
      <c r="E705" s="48">
        <v>15956</v>
      </c>
      <c r="F705" s="48" t="s">
        <v>976</v>
      </c>
      <c r="G705" s="48">
        <v>7</v>
      </c>
      <c r="H705" s="48">
        <v>11</v>
      </c>
      <c r="I705" s="48">
        <v>3</v>
      </c>
      <c r="J705" s="48"/>
      <c r="K705" s="122"/>
      <c r="L705" s="48"/>
      <c r="M705" s="48"/>
      <c r="N705" s="48"/>
      <c r="O705" s="48"/>
      <c r="P705" s="48">
        <v>1</v>
      </c>
      <c r="Q705" s="48"/>
      <c r="R705" s="48"/>
      <c r="S705" s="48"/>
      <c r="T705" s="48">
        <f t="shared" si="40"/>
        <v>22</v>
      </c>
      <c r="U705" s="48">
        <f t="shared" si="41"/>
        <v>22</v>
      </c>
      <c r="V705" s="42" t="s">
        <v>69</v>
      </c>
      <c r="W705" s="92"/>
    </row>
    <row r="706" spans="1:23" x14ac:dyDescent="0.25">
      <c r="A706" s="26" t="s">
        <v>929</v>
      </c>
      <c r="B706" s="26" t="s">
        <v>970</v>
      </c>
      <c r="C706" s="48">
        <v>1</v>
      </c>
      <c r="D706" s="26" t="s">
        <v>977</v>
      </c>
      <c r="E706" s="48">
        <v>15959</v>
      </c>
      <c r="F706" s="48" t="s">
        <v>36</v>
      </c>
      <c r="G706" s="48">
        <v>4</v>
      </c>
      <c r="H706" s="48">
        <v>9</v>
      </c>
      <c r="I706" s="48"/>
      <c r="J706" s="48"/>
      <c r="K706" s="122"/>
      <c r="L706" s="48"/>
      <c r="M706" s="48"/>
      <c r="N706" s="48"/>
      <c r="O706" s="48"/>
      <c r="P706" s="48">
        <v>1</v>
      </c>
      <c r="Q706" s="48"/>
      <c r="R706" s="48"/>
      <c r="S706" s="48"/>
      <c r="T706" s="48">
        <f t="shared" si="40"/>
        <v>14</v>
      </c>
      <c r="U706" s="48">
        <f t="shared" si="41"/>
        <v>14</v>
      </c>
      <c r="V706" s="42" t="s">
        <v>69</v>
      </c>
      <c r="W706" s="92"/>
    </row>
    <row r="707" spans="1:23" x14ac:dyDescent="0.25">
      <c r="A707" s="26" t="s">
        <v>929</v>
      </c>
      <c r="B707" s="26" t="s">
        <v>970</v>
      </c>
      <c r="C707" s="48">
        <v>1</v>
      </c>
      <c r="D707" s="26" t="s">
        <v>978</v>
      </c>
      <c r="E707" s="48">
        <v>15927</v>
      </c>
      <c r="F707" s="48" t="s">
        <v>36</v>
      </c>
      <c r="G707" s="48"/>
      <c r="H707" s="48"/>
      <c r="I707" s="48"/>
      <c r="J707" s="48">
        <v>25</v>
      </c>
      <c r="K707" s="122"/>
      <c r="L707" s="48"/>
      <c r="M707" s="48"/>
      <c r="N707" s="48"/>
      <c r="O707" s="48"/>
      <c r="P707" s="48">
        <v>1</v>
      </c>
      <c r="Q707" s="48">
        <v>1</v>
      </c>
      <c r="R707" s="48"/>
      <c r="S707" s="48">
        <v>7</v>
      </c>
      <c r="T707" s="48">
        <f t="shared" si="40"/>
        <v>34</v>
      </c>
      <c r="U707" s="48">
        <f t="shared" si="41"/>
        <v>34</v>
      </c>
      <c r="V707" s="42" t="s">
        <v>69</v>
      </c>
      <c r="W707" s="92"/>
    </row>
    <row r="708" spans="1:23" x14ac:dyDescent="0.25">
      <c r="A708" s="26" t="s">
        <v>929</v>
      </c>
      <c r="B708" s="26" t="s">
        <v>970</v>
      </c>
      <c r="C708" s="48">
        <v>1</v>
      </c>
      <c r="D708" s="26" t="s">
        <v>979</v>
      </c>
      <c r="E708" s="48">
        <v>15933</v>
      </c>
      <c r="F708" s="48" t="s">
        <v>36</v>
      </c>
      <c r="G708" s="48">
        <v>7</v>
      </c>
      <c r="H708" s="48">
        <v>17</v>
      </c>
      <c r="I708" s="48"/>
      <c r="J708" s="48"/>
      <c r="K708" s="122"/>
      <c r="L708" s="48"/>
      <c r="M708" s="48"/>
      <c r="N708" s="48">
        <v>5</v>
      </c>
      <c r="O708" s="48"/>
      <c r="P708" s="48"/>
      <c r="Q708" s="48"/>
      <c r="R708" s="48"/>
      <c r="S708" s="48"/>
      <c r="T708" s="48">
        <f t="shared" si="40"/>
        <v>29</v>
      </c>
      <c r="U708" s="48">
        <f t="shared" si="41"/>
        <v>29</v>
      </c>
      <c r="V708" s="42" t="s">
        <v>69</v>
      </c>
      <c r="W708" s="92"/>
    </row>
    <row r="709" spans="1:23" x14ac:dyDescent="0.25">
      <c r="A709" s="26" t="s">
        <v>929</v>
      </c>
      <c r="B709" s="26" t="s">
        <v>980</v>
      </c>
      <c r="C709" s="48">
        <v>1</v>
      </c>
      <c r="D709" s="26" t="s">
        <v>981</v>
      </c>
      <c r="E709" s="48">
        <v>15738</v>
      </c>
      <c r="F709" s="48" t="s">
        <v>236</v>
      </c>
      <c r="G709" s="48">
        <v>9</v>
      </c>
      <c r="H709" s="48">
        <v>27</v>
      </c>
      <c r="I709" s="48">
        <v>0</v>
      </c>
      <c r="J709" s="48">
        <v>0</v>
      </c>
      <c r="K709" s="122">
        <v>0</v>
      </c>
      <c r="L709" s="48">
        <v>0</v>
      </c>
      <c r="M709" s="48">
        <v>0</v>
      </c>
      <c r="N709" s="48">
        <v>0</v>
      </c>
      <c r="O709" s="48">
        <v>0</v>
      </c>
      <c r="P709" s="48">
        <v>2</v>
      </c>
      <c r="Q709" s="48">
        <v>1</v>
      </c>
      <c r="R709" s="48">
        <v>0</v>
      </c>
      <c r="S709" s="48">
        <v>0</v>
      </c>
      <c r="T709" s="48">
        <f t="shared" si="40"/>
        <v>39</v>
      </c>
      <c r="U709" s="48">
        <f t="shared" si="41"/>
        <v>39</v>
      </c>
      <c r="V709" s="42" t="s">
        <v>69</v>
      </c>
      <c r="W709" s="92"/>
    </row>
    <row r="710" spans="1:23" x14ac:dyDescent="0.25">
      <c r="A710" s="26" t="s">
        <v>929</v>
      </c>
      <c r="B710" s="26" t="s">
        <v>980</v>
      </c>
      <c r="C710" s="48">
        <v>1</v>
      </c>
      <c r="D710" s="26" t="s">
        <v>982</v>
      </c>
      <c r="E710" s="48">
        <v>15732</v>
      </c>
      <c r="F710" s="48" t="s">
        <v>27</v>
      </c>
      <c r="G710" s="48">
        <v>4</v>
      </c>
      <c r="H710" s="48">
        <v>14</v>
      </c>
      <c r="I710" s="48">
        <v>0</v>
      </c>
      <c r="J710" s="48">
        <v>0</v>
      </c>
      <c r="K710" s="122">
        <v>3</v>
      </c>
      <c r="L710" s="48">
        <v>0</v>
      </c>
      <c r="M710" s="48">
        <v>0</v>
      </c>
      <c r="N710" s="48">
        <v>0</v>
      </c>
      <c r="O710" s="48">
        <v>0</v>
      </c>
      <c r="P710" s="48">
        <v>1</v>
      </c>
      <c r="Q710" s="48">
        <v>0</v>
      </c>
      <c r="R710" s="48">
        <v>0</v>
      </c>
      <c r="S710" s="48">
        <v>0</v>
      </c>
      <c r="T710" s="48">
        <f t="shared" si="40"/>
        <v>22</v>
      </c>
      <c r="U710" s="48">
        <f t="shared" si="41"/>
        <v>19</v>
      </c>
      <c r="V710" s="42" t="s">
        <v>69</v>
      </c>
      <c r="W710" s="92"/>
    </row>
    <row r="711" spans="1:23" x14ac:dyDescent="0.25">
      <c r="A711" s="26" t="s">
        <v>929</v>
      </c>
      <c r="B711" s="26" t="s">
        <v>980</v>
      </c>
      <c r="C711" s="48">
        <v>1</v>
      </c>
      <c r="D711" s="26" t="s">
        <v>983</v>
      </c>
      <c r="E711" s="48">
        <v>15739</v>
      </c>
      <c r="F711" s="48" t="s">
        <v>133</v>
      </c>
      <c r="G711" s="48">
        <v>7</v>
      </c>
      <c r="H711" s="48">
        <v>19</v>
      </c>
      <c r="I711" s="48">
        <v>0</v>
      </c>
      <c r="J711" s="48">
        <v>0</v>
      </c>
      <c r="K711" s="122">
        <v>0</v>
      </c>
      <c r="L711" s="48">
        <v>0</v>
      </c>
      <c r="M711" s="48">
        <v>0</v>
      </c>
      <c r="N711" s="48">
        <v>0</v>
      </c>
      <c r="O711" s="48">
        <v>0</v>
      </c>
      <c r="P711" s="48">
        <v>1</v>
      </c>
      <c r="Q711" s="48">
        <v>1</v>
      </c>
      <c r="R711" s="48">
        <v>0</v>
      </c>
      <c r="S711" s="48">
        <v>0</v>
      </c>
      <c r="T711" s="48">
        <f t="shared" si="40"/>
        <v>28</v>
      </c>
      <c r="U711" s="48">
        <f t="shared" si="41"/>
        <v>28</v>
      </c>
      <c r="V711" s="42" t="s">
        <v>69</v>
      </c>
      <c r="W711" s="92"/>
    </row>
    <row r="712" spans="1:23" x14ac:dyDescent="0.25">
      <c r="A712" s="26" t="s">
        <v>929</v>
      </c>
      <c r="B712" s="26" t="s">
        <v>980</v>
      </c>
      <c r="C712" s="48">
        <v>1</v>
      </c>
      <c r="D712" s="26" t="s">
        <v>984</v>
      </c>
      <c r="E712" s="48">
        <v>15741</v>
      </c>
      <c r="F712" s="48" t="s">
        <v>133</v>
      </c>
      <c r="G712" s="48">
        <v>8</v>
      </c>
      <c r="H712" s="48">
        <v>19</v>
      </c>
      <c r="I712" s="48">
        <v>0</v>
      </c>
      <c r="J712" s="48">
        <v>0</v>
      </c>
      <c r="K712" s="122">
        <v>0</v>
      </c>
      <c r="L712" s="48">
        <v>0</v>
      </c>
      <c r="M712" s="48">
        <v>0</v>
      </c>
      <c r="N712" s="48">
        <v>0</v>
      </c>
      <c r="O712" s="48">
        <v>0</v>
      </c>
      <c r="P712" s="48">
        <v>1</v>
      </c>
      <c r="Q712" s="48">
        <v>1</v>
      </c>
      <c r="R712" s="48">
        <v>0</v>
      </c>
      <c r="S712" s="48">
        <v>0</v>
      </c>
      <c r="T712" s="48">
        <f t="shared" si="40"/>
        <v>29</v>
      </c>
      <c r="U712" s="48">
        <f t="shared" si="41"/>
        <v>29</v>
      </c>
      <c r="V712" s="42" t="s">
        <v>69</v>
      </c>
      <c r="W712" s="92"/>
    </row>
    <row r="713" spans="1:23" x14ac:dyDescent="0.25">
      <c r="A713" s="26" t="s">
        <v>929</v>
      </c>
      <c r="B713" s="26" t="s">
        <v>980</v>
      </c>
      <c r="C713" s="48">
        <v>1</v>
      </c>
      <c r="D713" s="26" t="s">
        <v>985</v>
      </c>
      <c r="E713" s="48">
        <v>15769</v>
      </c>
      <c r="F713" s="48" t="s">
        <v>133</v>
      </c>
      <c r="G713" s="48">
        <v>9</v>
      </c>
      <c r="H713" s="48">
        <v>19</v>
      </c>
      <c r="I713" s="48">
        <v>0</v>
      </c>
      <c r="J713" s="48">
        <v>0</v>
      </c>
      <c r="K713" s="122">
        <v>0</v>
      </c>
      <c r="L713" s="48">
        <v>0</v>
      </c>
      <c r="M713" s="48">
        <v>0</v>
      </c>
      <c r="N713" s="48">
        <v>0</v>
      </c>
      <c r="O713" s="48">
        <v>0</v>
      </c>
      <c r="P713" s="48">
        <v>1</v>
      </c>
      <c r="Q713" s="48">
        <v>1</v>
      </c>
      <c r="R713" s="48">
        <v>0</v>
      </c>
      <c r="S713" s="48">
        <v>0</v>
      </c>
      <c r="T713" s="48">
        <f t="shared" si="40"/>
        <v>30</v>
      </c>
      <c r="U713" s="48">
        <f t="shared" si="41"/>
        <v>30</v>
      </c>
      <c r="V713" s="42" t="s">
        <v>69</v>
      </c>
      <c r="W713" s="92"/>
    </row>
    <row r="714" spans="1:23" x14ac:dyDescent="0.25">
      <c r="A714" s="26" t="s">
        <v>929</v>
      </c>
      <c r="B714" s="26" t="s">
        <v>980</v>
      </c>
      <c r="C714" s="48">
        <v>1</v>
      </c>
      <c r="D714" s="26" t="s">
        <v>986</v>
      </c>
      <c r="E714" s="48">
        <v>15745</v>
      </c>
      <c r="F714" s="48" t="s">
        <v>133</v>
      </c>
      <c r="G714" s="48">
        <v>10</v>
      </c>
      <c r="H714" s="48">
        <v>24</v>
      </c>
      <c r="I714" s="48">
        <v>0</v>
      </c>
      <c r="J714" s="48">
        <v>0</v>
      </c>
      <c r="K714" s="122">
        <v>0</v>
      </c>
      <c r="L714" s="48">
        <v>0</v>
      </c>
      <c r="M714" s="48">
        <v>0</v>
      </c>
      <c r="N714" s="48">
        <v>0</v>
      </c>
      <c r="O714" s="48">
        <v>0</v>
      </c>
      <c r="P714" s="48">
        <v>2</v>
      </c>
      <c r="Q714" s="48">
        <v>1</v>
      </c>
      <c r="R714" s="48">
        <v>0</v>
      </c>
      <c r="S714" s="48">
        <v>0</v>
      </c>
      <c r="T714" s="48">
        <f t="shared" si="40"/>
        <v>37</v>
      </c>
      <c r="U714" s="48">
        <f t="shared" si="41"/>
        <v>37</v>
      </c>
      <c r="V714" s="42" t="s">
        <v>69</v>
      </c>
      <c r="W714" s="92"/>
    </row>
    <row r="715" spans="1:23" x14ac:dyDescent="0.25">
      <c r="A715" s="26" t="s">
        <v>929</v>
      </c>
      <c r="B715" s="26" t="s">
        <v>980</v>
      </c>
      <c r="C715" s="48">
        <v>1</v>
      </c>
      <c r="D715" s="26" t="s">
        <v>987</v>
      </c>
      <c r="E715" s="48">
        <v>15742</v>
      </c>
      <c r="F715" s="48" t="s">
        <v>133</v>
      </c>
      <c r="G715" s="48">
        <v>9</v>
      </c>
      <c r="H715" s="48">
        <v>17</v>
      </c>
      <c r="I715" s="48">
        <v>0</v>
      </c>
      <c r="J715" s="48">
        <v>0</v>
      </c>
      <c r="K715" s="122">
        <v>0</v>
      </c>
      <c r="L715" s="48">
        <v>0</v>
      </c>
      <c r="M715" s="48">
        <v>0</v>
      </c>
      <c r="N715" s="48">
        <v>0</v>
      </c>
      <c r="O715" s="48">
        <v>0</v>
      </c>
      <c r="P715" s="48">
        <v>1</v>
      </c>
      <c r="Q715" s="48">
        <v>1</v>
      </c>
      <c r="R715" s="48">
        <v>0</v>
      </c>
      <c r="S715" s="48">
        <v>0</v>
      </c>
      <c r="T715" s="48">
        <f t="shared" si="40"/>
        <v>28</v>
      </c>
      <c r="U715" s="48">
        <f t="shared" si="41"/>
        <v>28</v>
      </c>
      <c r="V715" s="42" t="s">
        <v>69</v>
      </c>
      <c r="W715" s="92"/>
    </row>
    <row r="716" spans="1:23" x14ac:dyDescent="0.25">
      <c r="A716" s="26" t="s">
        <v>929</v>
      </c>
      <c r="B716" s="26" t="s">
        <v>980</v>
      </c>
      <c r="C716" s="48">
        <v>1</v>
      </c>
      <c r="D716" s="26" t="s">
        <v>988</v>
      </c>
      <c r="E716" s="48">
        <v>15746</v>
      </c>
      <c r="F716" s="48" t="s">
        <v>27</v>
      </c>
      <c r="G716" s="48">
        <v>5</v>
      </c>
      <c r="H716" s="48">
        <v>13</v>
      </c>
      <c r="I716" s="48">
        <v>0</v>
      </c>
      <c r="J716" s="48">
        <v>0</v>
      </c>
      <c r="K716" s="122">
        <v>0</v>
      </c>
      <c r="L716" s="48">
        <v>0</v>
      </c>
      <c r="M716" s="48">
        <v>0</v>
      </c>
      <c r="N716" s="48">
        <v>0</v>
      </c>
      <c r="O716" s="48">
        <v>0</v>
      </c>
      <c r="P716" s="48">
        <v>1</v>
      </c>
      <c r="Q716" s="48">
        <v>0</v>
      </c>
      <c r="R716" s="48">
        <v>0</v>
      </c>
      <c r="S716" s="48">
        <v>0</v>
      </c>
      <c r="T716" s="48">
        <f t="shared" si="40"/>
        <v>19</v>
      </c>
      <c r="U716" s="48">
        <f t="shared" si="41"/>
        <v>19</v>
      </c>
      <c r="V716" s="42" t="s">
        <v>69</v>
      </c>
      <c r="W716" s="92"/>
    </row>
    <row r="717" spans="1:23" x14ac:dyDescent="0.25">
      <c r="A717" s="26" t="s">
        <v>929</v>
      </c>
      <c r="B717" s="26" t="s">
        <v>980</v>
      </c>
      <c r="C717" s="48">
        <v>1</v>
      </c>
      <c r="D717" s="26" t="s">
        <v>989</v>
      </c>
      <c r="E717" s="48">
        <v>15770</v>
      </c>
      <c r="F717" s="48" t="s">
        <v>133</v>
      </c>
      <c r="G717" s="48">
        <v>0</v>
      </c>
      <c r="H717" s="48">
        <v>0</v>
      </c>
      <c r="I717" s="48">
        <v>0</v>
      </c>
      <c r="J717" s="48">
        <v>29</v>
      </c>
      <c r="K717" s="122">
        <v>0</v>
      </c>
      <c r="L717" s="48">
        <v>0</v>
      </c>
      <c r="M717" s="48">
        <v>0</v>
      </c>
      <c r="N717" s="48">
        <v>0</v>
      </c>
      <c r="O717" s="48">
        <v>0</v>
      </c>
      <c r="P717" s="48">
        <v>2</v>
      </c>
      <c r="Q717" s="48">
        <v>1</v>
      </c>
      <c r="R717" s="48">
        <v>0</v>
      </c>
      <c r="S717" s="48">
        <v>0</v>
      </c>
      <c r="T717" s="48">
        <f t="shared" si="40"/>
        <v>32</v>
      </c>
      <c r="U717" s="48">
        <f t="shared" si="41"/>
        <v>32</v>
      </c>
      <c r="V717" s="42" t="s">
        <v>69</v>
      </c>
      <c r="W717" s="92"/>
    </row>
    <row r="718" spans="1:23" x14ac:dyDescent="0.25">
      <c r="A718" s="26" t="s">
        <v>929</v>
      </c>
      <c r="B718" s="26" t="s">
        <v>980</v>
      </c>
      <c r="C718" s="48">
        <v>1</v>
      </c>
      <c r="D718" s="26" t="s">
        <v>990</v>
      </c>
      <c r="E718" s="48">
        <v>15757</v>
      </c>
      <c r="F718" s="48" t="s">
        <v>133</v>
      </c>
      <c r="G718" s="48">
        <v>2</v>
      </c>
      <c r="H718" s="48"/>
      <c r="I718" s="48"/>
      <c r="J718" s="48">
        <v>19</v>
      </c>
      <c r="K718" s="122"/>
      <c r="L718" s="48"/>
      <c r="M718" s="48"/>
      <c r="N718" s="48"/>
      <c r="O718" s="48"/>
      <c r="P718" s="48">
        <v>1</v>
      </c>
      <c r="Q718" s="48">
        <v>1</v>
      </c>
      <c r="R718" s="48"/>
      <c r="S718" s="48"/>
      <c r="T718" s="48">
        <f t="shared" si="40"/>
        <v>23</v>
      </c>
      <c r="U718" s="48">
        <f t="shared" si="41"/>
        <v>23</v>
      </c>
      <c r="V718" s="42" t="s">
        <v>69</v>
      </c>
      <c r="W718" s="92"/>
    </row>
    <row r="719" spans="1:23" x14ac:dyDescent="0.25">
      <c r="A719" s="108" t="s">
        <v>991</v>
      </c>
      <c r="B719" s="105"/>
      <c r="C719" s="105">
        <f>SUM(C671:C718)</f>
        <v>48</v>
      </c>
      <c r="D719" s="105"/>
      <c r="E719" s="105"/>
      <c r="F719" s="105"/>
      <c r="G719" s="105">
        <f t="shared" ref="G719:T719" si="42">SUM(G671:G718)</f>
        <v>330</v>
      </c>
      <c r="H719" s="105">
        <f t="shared" si="42"/>
        <v>922</v>
      </c>
      <c r="I719" s="105">
        <f t="shared" si="42"/>
        <v>7</v>
      </c>
      <c r="J719" s="105">
        <f t="shared" si="42"/>
        <v>312</v>
      </c>
      <c r="K719" s="105">
        <f t="shared" si="42"/>
        <v>35</v>
      </c>
      <c r="L719" s="105">
        <f t="shared" si="42"/>
        <v>37</v>
      </c>
      <c r="M719" s="105">
        <f t="shared" si="42"/>
        <v>16</v>
      </c>
      <c r="N719" s="105">
        <f t="shared" si="42"/>
        <v>17</v>
      </c>
      <c r="O719" s="105">
        <f t="shared" si="42"/>
        <v>0</v>
      </c>
      <c r="P719" s="105">
        <f t="shared" si="42"/>
        <v>87</v>
      </c>
      <c r="Q719" s="105">
        <f t="shared" si="42"/>
        <v>64</v>
      </c>
      <c r="R719" s="105">
        <f t="shared" si="42"/>
        <v>20</v>
      </c>
      <c r="S719" s="105">
        <f t="shared" si="42"/>
        <v>225</v>
      </c>
      <c r="T719" s="105">
        <f t="shared" si="42"/>
        <v>2072</v>
      </c>
      <c r="U719" s="105">
        <f t="shared" si="41"/>
        <v>2037</v>
      </c>
      <c r="V719" s="141"/>
      <c r="W719" s="141"/>
    </row>
    <row r="720" spans="1:23" s="57" customFormat="1" x14ac:dyDescent="0.25">
      <c r="A720" s="80" t="s">
        <v>992</v>
      </c>
      <c r="B720" s="80" t="s">
        <v>993</v>
      </c>
      <c r="C720" s="42">
        <v>1</v>
      </c>
      <c r="D720" s="80" t="s">
        <v>990</v>
      </c>
      <c r="E720" s="42">
        <v>15757</v>
      </c>
      <c r="F720" s="60">
        <v>10</v>
      </c>
      <c r="G720" s="42">
        <v>0</v>
      </c>
      <c r="H720" s="42">
        <v>0</v>
      </c>
      <c r="I720" s="42">
        <v>0</v>
      </c>
      <c r="J720" s="42">
        <v>19</v>
      </c>
      <c r="K720" s="121">
        <v>0</v>
      </c>
      <c r="L720" s="42">
        <v>0</v>
      </c>
      <c r="M720" s="42">
        <v>0</v>
      </c>
      <c r="N720" s="42">
        <v>0</v>
      </c>
      <c r="O720" s="42">
        <v>0</v>
      </c>
      <c r="P720" s="42">
        <v>1</v>
      </c>
      <c r="Q720" s="42">
        <v>0</v>
      </c>
      <c r="R720" s="42">
        <v>0</v>
      </c>
      <c r="S720" s="42">
        <v>0</v>
      </c>
      <c r="T720" s="42">
        <v>20</v>
      </c>
      <c r="U720" s="42">
        <f t="shared" ref="U720:U767" si="43">+T720-K720</f>
        <v>20</v>
      </c>
      <c r="V720" s="42" t="s">
        <v>69</v>
      </c>
      <c r="W720" s="92"/>
    </row>
    <row r="721" spans="1:23" s="57" customFormat="1" x14ac:dyDescent="0.25">
      <c r="A721" s="80" t="s">
        <v>992</v>
      </c>
      <c r="B721" s="80" t="s">
        <v>993</v>
      </c>
      <c r="C721" s="42">
        <v>1</v>
      </c>
      <c r="D721" s="80" t="s">
        <v>994</v>
      </c>
      <c r="E721" s="42">
        <v>20340</v>
      </c>
      <c r="F721" s="60" t="s">
        <v>995</v>
      </c>
      <c r="G721" s="42">
        <v>4</v>
      </c>
      <c r="H721" s="42">
        <v>8</v>
      </c>
      <c r="I721" s="42">
        <v>0</v>
      </c>
      <c r="J721" s="42">
        <v>0</v>
      </c>
      <c r="K721" s="121">
        <v>10</v>
      </c>
      <c r="L721" s="42">
        <v>0</v>
      </c>
      <c r="M721" s="42">
        <v>0</v>
      </c>
      <c r="N721" s="42">
        <v>0</v>
      </c>
      <c r="O721" s="42">
        <v>8</v>
      </c>
      <c r="P721" s="42">
        <v>0</v>
      </c>
      <c r="Q721" s="42">
        <v>0</v>
      </c>
      <c r="R721" s="42">
        <v>1</v>
      </c>
      <c r="S721" s="42">
        <v>0</v>
      </c>
      <c r="T721" s="42">
        <v>31</v>
      </c>
      <c r="U721" s="42">
        <f t="shared" si="43"/>
        <v>21</v>
      </c>
      <c r="V721" s="42"/>
      <c r="W721" s="92"/>
    </row>
    <row r="722" spans="1:23" s="57" customFormat="1" x14ac:dyDescent="0.25">
      <c r="A722" s="80" t="s">
        <v>992</v>
      </c>
      <c r="B722" s="80" t="s">
        <v>993</v>
      </c>
      <c r="C722" s="42">
        <v>1</v>
      </c>
      <c r="D722" s="80" t="s">
        <v>996</v>
      </c>
      <c r="E722" s="42">
        <v>20278</v>
      </c>
      <c r="F722" s="60" t="s">
        <v>995</v>
      </c>
      <c r="G722" s="42">
        <v>8</v>
      </c>
      <c r="H722" s="42">
        <v>15</v>
      </c>
      <c r="I722" s="42">
        <v>0</v>
      </c>
      <c r="J722" s="42">
        <v>0</v>
      </c>
      <c r="K722" s="121">
        <v>4</v>
      </c>
      <c r="L722" s="42">
        <v>0</v>
      </c>
      <c r="M722" s="42">
        <v>0</v>
      </c>
      <c r="N722" s="42">
        <v>0</v>
      </c>
      <c r="O722" s="42">
        <v>10</v>
      </c>
      <c r="P722" s="42">
        <v>1</v>
      </c>
      <c r="Q722" s="42">
        <v>0</v>
      </c>
      <c r="R722" s="42">
        <v>1</v>
      </c>
      <c r="S722" s="42">
        <v>0</v>
      </c>
      <c r="T722" s="42">
        <v>39</v>
      </c>
      <c r="U722" s="42">
        <f t="shared" si="43"/>
        <v>35</v>
      </c>
      <c r="V722" s="42"/>
      <c r="W722" s="92"/>
    </row>
    <row r="723" spans="1:23" s="57" customFormat="1" x14ac:dyDescent="0.25">
      <c r="A723" s="80" t="s">
        <v>992</v>
      </c>
      <c r="B723" s="80" t="s">
        <v>993</v>
      </c>
      <c r="C723" s="42">
        <v>1</v>
      </c>
      <c r="D723" s="80" t="s">
        <v>997</v>
      </c>
      <c r="E723" s="42">
        <v>20224</v>
      </c>
      <c r="F723" s="60" t="s">
        <v>441</v>
      </c>
      <c r="G723" s="42">
        <v>18</v>
      </c>
      <c r="H723" s="42">
        <v>23</v>
      </c>
      <c r="I723" s="42">
        <v>0</v>
      </c>
      <c r="J723" s="42">
        <v>0</v>
      </c>
      <c r="K723" s="121">
        <v>7</v>
      </c>
      <c r="L723" s="42">
        <v>0</v>
      </c>
      <c r="M723" s="42">
        <v>0</v>
      </c>
      <c r="N723" s="42">
        <v>0</v>
      </c>
      <c r="O723" s="42">
        <v>20</v>
      </c>
      <c r="P723" s="42">
        <v>1</v>
      </c>
      <c r="Q723" s="42">
        <v>0</v>
      </c>
      <c r="R723" s="42">
        <v>1</v>
      </c>
      <c r="S723" s="42">
        <v>0</v>
      </c>
      <c r="T723" s="42">
        <v>70</v>
      </c>
      <c r="U723" s="42">
        <f t="shared" si="43"/>
        <v>63</v>
      </c>
      <c r="V723" s="42"/>
      <c r="W723" s="92"/>
    </row>
    <row r="724" spans="1:23" s="57" customFormat="1" x14ac:dyDescent="0.25">
      <c r="A724" s="80" t="s">
        <v>992</v>
      </c>
      <c r="B724" s="80" t="s">
        <v>993</v>
      </c>
      <c r="C724" s="42">
        <v>1</v>
      </c>
      <c r="D724" s="80" t="s">
        <v>998</v>
      </c>
      <c r="E724" s="42">
        <v>20561</v>
      </c>
      <c r="F724" s="60" t="s">
        <v>174</v>
      </c>
      <c r="G724" s="42">
        <v>3</v>
      </c>
      <c r="H724" s="42">
        <v>22</v>
      </c>
      <c r="I724" s="42">
        <v>1</v>
      </c>
      <c r="J724" s="42">
        <v>0</v>
      </c>
      <c r="K724" s="121">
        <v>0</v>
      </c>
      <c r="L724" s="42">
        <v>0</v>
      </c>
      <c r="M724" s="42">
        <v>0</v>
      </c>
      <c r="N724" s="42">
        <v>0</v>
      </c>
      <c r="O724" s="42">
        <v>26</v>
      </c>
      <c r="P724" s="42">
        <v>0</v>
      </c>
      <c r="Q724" s="42">
        <v>0</v>
      </c>
      <c r="R724" s="42">
        <v>1</v>
      </c>
      <c r="S724" s="42">
        <v>0</v>
      </c>
      <c r="T724" s="42">
        <v>53</v>
      </c>
      <c r="U724" s="42">
        <f t="shared" si="43"/>
        <v>53</v>
      </c>
      <c r="V724" s="42"/>
      <c r="W724" s="92"/>
    </row>
    <row r="725" spans="1:23" s="57" customFormat="1" x14ac:dyDescent="0.25">
      <c r="A725" s="80" t="s">
        <v>992</v>
      </c>
      <c r="B725" s="80" t="s">
        <v>993</v>
      </c>
      <c r="C725" s="42">
        <v>1</v>
      </c>
      <c r="D725" s="80" t="s">
        <v>999</v>
      </c>
      <c r="E725" s="42">
        <v>20858</v>
      </c>
      <c r="F725" s="60" t="s">
        <v>995</v>
      </c>
      <c r="G725" s="42">
        <v>3</v>
      </c>
      <c r="H725" s="42">
        <v>14</v>
      </c>
      <c r="I725" s="42">
        <v>0</v>
      </c>
      <c r="J725" s="42">
        <v>0</v>
      </c>
      <c r="K725" s="121">
        <v>0</v>
      </c>
      <c r="L725" s="42">
        <v>0</v>
      </c>
      <c r="M725" s="42">
        <v>0</v>
      </c>
      <c r="N725" s="42">
        <v>0</v>
      </c>
      <c r="O725" s="42">
        <v>13</v>
      </c>
      <c r="P725" s="42">
        <v>0</v>
      </c>
      <c r="Q725" s="42">
        <v>0</v>
      </c>
      <c r="R725" s="42">
        <v>1</v>
      </c>
      <c r="S725" s="42">
        <v>0</v>
      </c>
      <c r="T725" s="42">
        <v>31</v>
      </c>
      <c r="U725" s="42">
        <f t="shared" si="43"/>
        <v>31</v>
      </c>
      <c r="V725" s="42"/>
      <c r="W725" s="92"/>
    </row>
    <row r="726" spans="1:23" s="57" customFormat="1" x14ac:dyDescent="0.25">
      <c r="A726" s="80" t="s">
        <v>992</v>
      </c>
      <c r="B726" s="80" t="s">
        <v>993</v>
      </c>
      <c r="C726" s="42">
        <v>1</v>
      </c>
      <c r="D726" s="80" t="s">
        <v>1000</v>
      </c>
      <c r="E726" s="42">
        <v>20591</v>
      </c>
      <c r="F726" s="60" t="s">
        <v>179</v>
      </c>
      <c r="G726" s="42">
        <v>8</v>
      </c>
      <c r="H726" s="42">
        <v>16</v>
      </c>
      <c r="I726" s="42">
        <v>0</v>
      </c>
      <c r="J726" s="42">
        <v>0</v>
      </c>
      <c r="K726" s="121">
        <v>0</v>
      </c>
      <c r="L726" s="42">
        <v>0</v>
      </c>
      <c r="M726" s="42">
        <v>0</v>
      </c>
      <c r="N726" s="42">
        <v>0</v>
      </c>
      <c r="O726" s="42">
        <v>18</v>
      </c>
      <c r="P726" s="42">
        <v>0</v>
      </c>
      <c r="Q726" s="42">
        <v>0</v>
      </c>
      <c r="R726" s="42">
        <v>1</v>
      </c>
      <c r="S726" s="42">
        <v>0</v>
      </c>
      <c r="T726" s="42">
        <v>43</v>
      </c>
      <c r="U726" s="42">
        <f t="shared" si="43"/>
        <v>43</v>
      </c>
      <c r="V726" s="42"/>
      <c r="W726" s="92"/>
    </row>
    <row r="727" spans="1:23" s="57" customFormat="1" x14ac:dyDescent="0.25">
      <c r="A727" s="80" t="s">
        <v>992</v>
      </c>
      <c r="B727" s="80" t="s">
        <v>993</v>
      </c>
      <c r="C727" s="42">
        <v>1</v>
      </c>
      <c r="D727" s="80" t="s">
        <v>1001</v>
      </c>
      <c r="E727" s="42">
        <v>20571</v>
      </c>
      <c r="F727" s="60" t="s">
        <v>179</v>
      </c>
      <c r="G727" s="42">
        <v>0</v>
      </c>
      <c r="H727" s="42">
        <v>15</v>
      </c>
      <c r="I727" s="42">
        <v>0</v>
      </c>
      <c r="J727" s="42">
        <v>0</v>
      </c>
      <c r="K727" s="121">
        <v>0</v>
      </c>
      <c r="L727" s="42">
        <v>0</v>
      </c>
      <c r="M727" s="42">
        <v>0</v>
      </c>
      <c r="N727" s="42">
        <v>0</v>
      </c>
      <c r="O727" s="42">
        <v>8</v>
      </c>
      <c r="P727" s="42">
        <v>0</v>
      </c>
      <c r="Q727" s="42">
        <v>0</v>
      </c>
      <c r="R727" s="42">
        <v>1</v>
      </c>
      <c r="S727" s="42">
        <v>0</v>
      </c>
      <c r="T727" s="42">
        <v>24</v>
      </c>
      <c r="U727" s="42">
        <f t="shared" si="43"/>
        <v>24</v>
      </c>
      <c r="V727" s="42"/>
      <c r="W727" s="92"/>
    </row>
    <row r="728" spans="1:23" s="57" customFormat="1" x14ac:dyDescent="0.25">
      <c r="A728" s="80" t="s">
        <v>992</v>
      </c>
      <c r="B728" s="80" t="s">
        <v>993</v>
      </c>
      <c r="C728" s="42">
        <v>1</v>
      </c>
      <c r="D728" s="80" t="s">
        <v>245</v>
      </c>
      <c r="E728" s="42">
        <v>20287</v>
      </c>
      <c r="F728" s="60" t="s">
        <v>174</v>
      </c>
      <c r="G728" s="42">
        <v>10</v>
      </c>
      <c r="H728" s="42">
        <v>29</v>
      </c>
      <c r="I728" s="42">
        <v>0</v>
      </c>
      <c r="J728" s="42">
        <v>28</v>
      </c>
      <c r="K728" s="121">
        <v>0</v>
      </c>
      <c r="L728" s="42">
        <v>32</v>
      </c>
      <c r="M728" s="42">
        <v>0</v>
      </c>
      <c r="N728" s="42">
        <v>0</v>
      </c>
      <c r="O728" s="42">
        <v>9</v>
      </c>
      <c r="P728" s="42">
        <v>5</v>
      </c>
      <c r="Q728" s="42">
        <v>5</v>
      </c>
      <c r="R728" s="42">
        <v>1</v>
      </c>
      <c r="S728" s="42">
        <v>35</v>
      </c>
      <c r="T728" s="42">
        <v>154</v>
      </c>
      <c r="U728" s="42">
        <f t="shared" si="43"/>
        <v>154</v>
      </c>
      <c r="V728" s="42"/>
      <c r="W728" s="92"/>
    </row>
    <row r="729" spans="1:23" s="57" customFormat="1" x14ac:dyDescent="0.25">
      <c r="A729" s="80" t="s">
        <v>992</v>
      </c>
      <c r="B729" s="80" t="s">
        <v>993</v>
      </c>
      <c r="C729" s="42">
        <v>1</v>
      </c>
      <c r="D729" s="80" t="s">
        <v>1002</v>
      </c>
      <c r="E729" s="42">
        <v>20264</v>
      </c>
      <c r="F729" s="60" t="s">
        <v>179</v>
      </c>
      <c r="G729" s="42">
        <v>6</v>
      </c>
      <c r="H729" s="42">
        <v>22</v>
      </c>
      <c r="I729" s="42">
        <v>0</v>
      </c>
      <c r="J729" s="42">
        <v>0</v>
      </c>
      <c r="K729" s="121">
        <v>0</v>
      </c>
      <c r="L729" s="42">
        <v>0</v>
      </c>
      <c r="M729" s="42">
        <v>0</v>
      </c>
      <c r="N729" s="42">
        <v>0</v>
      </c>
      <c r="O729" s="42">
        <v>35</v>
      </c>
      <c r="P729" s="42">
        <v>0</v>
      </c>
      <c r="Q729" s="42">
        <v>0</v>
      </c>
      <c r="R729" s="42">
        <v>1</v>
      </c>
      <c r="S729" s="42">
        <v>0</v>
      </c>
      <c r="T729" s="42">
        <v>64</v>
      </c>
      <c r="U729" s="42">
        <f t="shared" si="43"/>
        <v>64</v>
      </c>
      <c r="V729" s="42"/>
      <c r="W729" s="92"/>
    </row>
    <row r="730" spans="1:23" s="57" customFormat="1" x14ac:dyDescent="0.25">
      <c r="A730" s="80" t="s">
        <v>992</v>
      </c>
      <c r="B730" s="80" t="s">
        <v>993</v>
      </c>
      <c r="C730" s="42">
        <v>1</v>
      </c>
      <c r="D730" s="80" t="s">
        <v>1003</v>
      </c>
      <c r="E730" s="42">
        <v>20259</v>
      </c>
      <c r="F730" s="60" t="s">
        <v>179</v>
      </c>
      <c r="G730" s="42">
        <v>3</v>
      </c>
      <c r="H730" s="42">
        <v>24</v>
      </c>
      <c r="I730" s="42">
        <v>1</v>
      </c>
      <c r="J730" s="42">
        <v>0</v>
      </c>
      <c r="K730" s="121">
        <v>0</v>
      </c>
      <c r="L730" s="42">
        <v>0</v>
      </c>
      <c r="M730" s="42">
        <v>0</v>
      </c>
      <c r="N730" s="42">
        <v>0</v>
      </c>
      <c r="O730" s="42">
        <v>25</v>
      </c>
      <c r="P730" s="42">
        <v>1</v>
      </c>
      <c r="Q730" s="42">
        <v>1</v>
      </c>
      <c r="R730" s="42">
        <v>1</v>
      </c>
      <c r="S730" s="42">
        <v>0</v>
      </c>
      <c r="T730" s="42">
        <v>56</v>
      </c>
      <c r="U730" s="42">
        <f t="shared" si="43"/>
        <v>56</v>
      </c>
      <c r="V730" s="42"/>
      <c r="W730" s="92"/>
    </row>
    <row r="731" spans="1:23" s="57" customFormat="1" x14ac:dyDescent="0.25">
      <c r="A731" s="80" t="s">
        <v>992</v>
      </c>
      <c r="B731" s="80" t="s">
        <v>1004</v>
      </c>
      <c r="C731" s="42">
        <v>1</v>
      </c>
      <c r="D731" s="80" t="s">
        <v>1005</v>
      </c>
      <c r="E731" s="42">
        <v>24528</v>
      </c>
      <c r="F731" s="60" t="s">
        <v>995</v>
      </c>
      <c r="G731" s="42">
        <v>0</v>
      </c>
      <c r="H731" s="42">
        <v>13</v>
      </c>
      <c r="I731" s="42">
        <v>0</v>
      </c>
      <c r="J731" s="42">
        <v>0</v>
      </c>
      <c r="K731" s="121">
        <v>0</v>
      </c>
      <c r="L731" s="42">
        <v>0</v>
      </c>
      <c r="M731" s="42">
        <v>0</v>
      </c>
      <c r="N731" s="42">
        <v>0</v>
      </c>
      <c r="O731" s="42">
        <v>10</v>
      </c>
      <c r="P731" s="42">
        <v>0</v>
      </c>
      <c r="Q731" s="42">
        <v>0</v>
      </c>
      <c r="R731" s="42">
        <v>1</v>
      </c>
      <c r="S731" s="42">
        <v>0</v>
      </c>
      <c r="T731" s="42">
        <v>24</v>
      </c>
      <c r="U731" s="42">
        <f t="shared" si="43"/>
        <v>24</v>
      </c>
      <c r="V731" s="42"/>
      <c r="W731" s="92"/>
    </row>
    <row r="732" spans="1:23" s="57" customFormat="1" x14ac:dyDescent="0.25">
      <c r="A732" s="80" t="s">
        <v>992</v>
      </c>
      <c r="B732" s="80" t="s">
        <v>1004</v>
      </c>
      <c r="C732" s="42">
        <v>1</v>
      </c>
      <c r="D732" s="80" t="s">
        <v>1006</v>
      </c>
      <c r="E732" s="42">
        <v>19703</v>
      </c>
      <c r="F732" s="60">
        <v>22</v>
      </c>
      <c r="G732" s="42">
        <v>7</v>
      </c>
      <c r="H732" s="42">
        <v>20</v>
      </c>
      <c r="I732" s="42">
        <v>0</v>
      </c>
      <c r="J732" s="42">
        <v>0</v>
      </c>
      <c r="K732" s="121">
        <v>0</v>
      </c>
      <c r="L732" s="42">
        <v>0</v>
      </c>
      <c r="M732" s="42">
        <v>0</v>
      </c>
      <c r="N732" s="42">
        <v>0</v>
      </c>
      <c r="O732" s="42">
        <v>18</v>
      </c>
      <c r="P732" s="42">
        <v>1</v>
      </c>
      <c r="Q732" s="42">
        <v>1</v>
      </c>
      <c r="R732" s="42">
        <v>1</v>
      </c>
      <c r="S732" s="42">
        <v>0</v>
      </c>
      <c r="T732" s="42">
        <v>48</v>
      </c>
      <c r="U732" s="42">
        <f t="shared" si="43"/>
        <v>48</v>
      </c>
      <c r="V732" s="42" t="s">
        <v>69</v>
      </c>
      <c r="W732" s="92"/>
    </row>
    <row r="733" spans="1:23" s="57" customFormat="1" x14ac:dyDescent="0.25">
      <c r="A733" s="80" t="s">
        <v>992</v>
      </c>
      <c r="B733" s="80" t="s">
        <v>1004</v>
      </c>
      <c r="C733" s="42">
        <v>1</v>
      </c>
      <c r="D733" s="80" t="s">
        <v>1007</v>
      </c>
      <c r="E733" s="42">
        <v>19713</v>
      </c>
      <c r="F733" s="60">
        <v>13</v>
      </c>
      <c r="G733" s="42">
        <v>5</v>
      </c>
      <c r="H733" s="42">
        <v>12</v>
      </c>
      <c r="I733" s="42">
        <v>0</v>
      </c>
      <c r="J733" s="42">
        <v>0</v>
      </c>
      <c r="K733" s="121">
        <v>0</v>
      </c>
      <c r="L733" s="42">
        <v>0</v>
      </c>
      <c r="M733" s="42">
        <v>0</v>
      </c>
      <c r="N733" s="42">
        <v>0</v>
      </c>
      <c r="O733" s="42">
        <v>2</v>
      </c>
      <c r="P733" s="42">
        <v>1</v>
      </c>
      <c r="Q733" s="42">
        <v>0</v>
      </c>
      <c r="R733" s="42">
        <v>0</v>
      </c>
      <c r="S733" s="42">
        <v>0</v>
      </c>
      <c r="T733" s="42">
        <v>20</v>
      </c>
      <c r="U733" s="42">
        <f t="shared" si="43"/>
        <v>20</v>
      </c>
      <c r="V733" s="42"/>
      <c r="W733" s="92"/>
    </row>
    <row r="734" spans="1:23" s="57" customFormat="1" x14ac:dyDescent="0.25">
      <c r="A734" s="80" t="s">
        <v>992</v>
      </c>
      <c r="B734" s="80" t="s">
        <v>1004</v>
      </c>
      <c r="C734" s="42">
        <v>1</v>
      </c>
      <c r="D734" s="80" t="s">
        <v>1008</v>
      </c>
      <c r="E734" s="42">
        <v>26989</v>
      </c>
      <c r="F734" s="60">
        <v>6</v>
      </c>
      <c r="G734" s="42">
        <v>3</v>
      </c>
      <c r="H734" s="42">
        <v>10</v>
      </c>
      <c r="I734" s="42">
        <v>0</v>
      </c>
      <c r="J734" s="42">
        <v>0</v>
      </c>
      <c r="K734" s="121">
        <v>0</v>
      </c>
      <c r="L734" s="42">
        <v>0</v>
      </c>
      <c r="M734" s="42">
        <v>0</v>
      </c>
      <c r="N734" s="42">
        <v>0</v>
      </c>
      <c r="O734" s="42">
        <v>9</v>
      </c>
      <c r="P734" s="42">
        <v>1</v>
      </c>
      <c r="Q734" s="42">
        <v>0</v>
      </c>
      <c r="R734" s="42">
        <v>1</v>
      </c>
      <c r="S734" s="42">
        <v>0</v>
      </c>
      <c r="T734" s="42">
        <v>24</v>
      </c>
      <c r="U734" s="42">
        <f t="shared" si="43"/>
        <v>24</v>
      </c>
      <c r="V734" s="42" t="s">
        <v>69</v>
      </c>
      <c r="W734" s="92"/>
    </row>
    <row r="735" spans="1:23" s="57" customFormat="1" x14ac:dyDescent="0.25">
      <c r="A735" s="80" t="s">
        <v>992</v>
      </c>
      <c r="B735" s="80" t="s">
        <v>1004</v>
      </c>
      <c r="C735" s="42">
        <v>1</v>
      </c>
      <c r="D735" s="80" t="s">
        <v>1009</v>
      </c>
      <c r="E735" s="42">
        <v>20724</v>
      </c>
      <c r="F735" s="60">
        <v>15</v>
      </c>
      <c r="G735" s="42">
        <v>4</v>
      </c>
      <c r="H735" s="42">
        <v>16</v>
      </c>
      <c r="I735" s="42">
        <v>0</v>
      </c>
      <c r="J735" s="42">
        <v>0</v>
      </c>
      <c r="K735" s="121">
        <v>3</v>
      </c>
      <c r="L735" s="42">
        <v>0</v>
      </c>
      <c r="M735" s="42">
        <v>0</v>
      </c>
      <c r="N735" s="42">
        <v>0</v>
      </c>
      <c r="O735" s="42">
        <v>3</v>
      </c>
      <c r="P735" s="42">
        <v>1</v>
      </c>
      <c r="Q735" s="42">
        <v>1</v>
      </c>
      <c r="R735" s="42">
        <v>0</v>
      </c>
      <c r="S735" s="42">
        <v>0</v>
      </c>
      <c r="T735" s="42">
        <v>28</v>
      </c>
      <c r="U735" s="42">
        <f t="shared" si="43"/>
        <v>25</v>
      </c>
      <c r="V735" s="42" t="s">
        <v>69</v>
      </c>
      <c r="W735" s="92"/>
    </row>
    <row r="736" spans="1:23" s="57" customFormat="1" x14ac:dyDescent="0.25">
      <c r="A736" s="80" t="s">
        <v>992</v>
      </c>
      <c r="B736" s="80" t="s">
        <v>1004</v>
      </c>
      <c r="C736" s="42">
        <v>1</v>
      </c>
      <c r="D736" s="80" t="s">
        <v>1010</v>
      </c>
      <c r="E736" s="42">
        <v>26983</v>
      </c>
      <c r="F736" s="60">
        <v>6</v>
      </c>
      <c r="G736" s="42">
        <v>2</v>
      </c>
      <c r="H736" s="42">
        <v>13</v>
      </c>
      <c r="I736" s="42">
        <v>0</v>
      </c>
      <c r="J736" s="42">
        <v>0</v>
      </c>
      <c r="K736" s="121">
        <v>0</v>
      </c>
      <c r="L736" s="42">
        <v>0</v>
      </c>
      <c r="M736" s="42">
        <v>0</v>
      </c>
      <c r="N736" s="42">
        <v>0</v>
      </c>
      <c r="O736" s="42">
        <v>1</v>
      </c>
      <c r="P736" s="42">
        <v>1</v>
      </c>
      <c r="Q736" s="42">
        <v>0</v>
      </c>
      <c r="R736" s="42">
        <v>0</v>
      </c>
      <c r="S736" s="42">
        <v>0</v>
      </c>
      <c r="T736" s="42">
        <v>17</v>
      </c>
      <c r="U736" s="42">
        <f t="shared" si="43"/>
        <v>17</v>
      </c>
      <c r="V736" s="42" t="s">
        <v>69</v>
      </c>
      <c r="W736" s="92"/>
    </row>
    <row r="737" spans="1:23" s="57" customFormat="1" x14ac:dyDescent="0.25">
      <c r="A737" s="80" t="s">
        <v>992</v>
      </c>
      <c r="B737" s="80" t="s">
        <v>1004</v>
      </c>
      <c r="C737" s="42">
        <v>1</v>
      </c>
      <c r="D737" s="80" t="s">
        <v>1011</v>
      </c>
      <c r="E737" s="42">
        <v>26983</v>
      </c>
      <c r="F737" s="60">
        <v>8</v>
      </c>
      <c r="G737" s="42">
        <v>4</v>
      </c>
      <c r="H737" s="42">
        <v>11</v>
      </c>
      <c r="I737" s="42">
        <v>0</v>
      </c>
      <c r="J737" s="42">
        <v>0</v>
      </c>
      <c r="K737" s="121">
        <v>3</v>
      </c>
      <c r="L737" s="42">
        <v>0</v>
      </c>
      <c r="M737" s="42">
        <v>0</v>
      </c>
      <c r="N737" s="42">
        <v>0</v>
      </c>
      <c r="O737" s="42">
        <v>5</v>
      </c>
      <c r="P737" s="42">
        <v>1</v>
      </c>
      <c r="Q737" s="42">
        <v>0</v>
      </c>
      <c r="R737" s="42">
        <v>0</v>
      </c>
      <c r="S737" s="42">
        <v>0</v>
      </c>
      <c r="T737" s="42">
        <v>24</v>
      </c>
      <c r="U737" s="42">
        <f t="shared" si="43"/>
        <v>21</v>
      </c>
      <c r="V737" s="42" t="s">
        <v>69</v>
      </c>
      <c r="W737" s="92"/>
    </row>
    <row r="738" spans="1:23" s="57" customFormat="1" x14ac:dyDescent="0.25">
      <c r="A738" s="80" t="s">
        <v>992</v>
      </c>
      <c r="B738" s="80" t="s">
        <v>1004</v>
      </c>
      <c r="C738" s="42">
        <v>1</v>
      </c>
      <c r="D738" s="80" t="s">
        <v>1012</v>
      </c>
      <c r="E738" s="42">
        <v>20598</v>
      </c>
      <c r="F738" s="60">
        <v>8</v>
      </c>
      <c r="G738" s="42">
        <v>2</v>
      </c>
      <c r="H738" s="42">
        <v>11</v>
      </c>
      <c r="I738" s="42">
        <v>1</v>
      </c>
      <c r="J738" s="42">
        <v>0</v>
      </c>
      <c r="K738" s="121">
        <v>0</v>
      </c>
      <c r="L738" s="42">
        <v>0</v>
      </c>
      <c r="M738" s="42">
        <v>0</v>
      </c>
      <c r="N738" s="42">
        <v>0</v>
      </c>
      <c r="O738" s="42">
        <v>2</v>
      </c>
      <c r="P738" s="42">
        <v>1</v>
      </c>
      <c r="Q738" s="42">
        <v>1</v>
      </c>
      <c r="R738" s="42">
        <v>1</v>
      </c>
      <c r="S738" s="42">
        <v>0</v>
      </c>
      <c r="T738" s="42">
        <v>19</v>
      </c>
      <c r="U738" s="42">
        <f t="shared" si="43"/>
        <v>19</v>
      </c>
      <c r="V738" s="42" t="s">
        <v>69</v>
      </c>
      <c r="W738" s="92"/>
    </row>
    <row r="739" spans="1:23" s="57" customFormat="1" x14ac:dyDescent="0.25">
      <c r="A739" s="80" t="s">
        <v>992</v>
      </c>
      <c r="B739" s="80" t="s">
        <v>1004</v>
      </c>
      <c r="C739" s="42">
        <v>1</v>
      </c>
      <c r="D739" s="80" t="s">
        <v>1013</v>
      </c>
      <c r="E739" s="42">
        <v>23725</v>
      </c>
      <c r="F739" s="60">
        <v>8</v>
      </c>
      <c r="G739" s="42">
        <v>5</v>
      </c>
      <c r="H739" s="42">
        <v>9</v>
      </c>
      <c r="I739" s="42">
        <v>0</v>
      </c>
      <c r="J739" s="42">
        <v>0</v>
      </c>
      <c r="K739" s="121">
        <v>3</v>
      </c>
      <c r="L739" s="42">
        <v>0</v>
      </c>
      <c r="M739" s="42">
        <v>0</v>
      </c>
      <c r="N739" s="42">
        <v>0</v>
      </c>
      <c r="O739" s="42">
        <v>7</v>
      </c>
      <c r="P739" s="42">
        <v>1</v>
      </c>
      <c r="Q739" s="42">
        <v>0</v>
      </c>
      <c r="R739" s="42">
        <v>0</v>
      </c>
      <c r="S739" s="42">
        <v>0</v>
      </c>
      <c r="T739" s="42">
        <v>25</v>
      </c>
      <c r="U739" s="42">
        <f t="shared" si="43"/>
        <v>22</v>
      </c>
      <c r="V739" s="42" t="s">
        <v>69</v>
      </c>
      <c r="W739" s="92"/>
    </row>
    <row r="740" spans="1:23" s="57" customFormat="1" x14ac:dyDescent="0.25">
      <c r="A740" s="80" t="s">
        <v>992</v>
      </c>
      <c r="B740" s="80" t="s">
        <v>1004</v>
      </c>
      <c r="C740" s="42">
        <v>1</v>
      </c>
      <c r="D740" s="80" t="s">
        <v>1014</v>
      </c>
      <c r="E740" s="42">
        <v>26994</v>
      </c>
      <c r="F740" s="60">
        <v>6</v>
      </c>
      <c r="G740" s="42">
        <v>5</v>
      </c>
      <c r="H740" s="42">
        <v>11</v>
      </c>
      <c r="I740" s="42">
        <v>0</v>
      </c>
      <c r="J740" s="42">
        <v>0</v>
      </c>
      <c r="K740" s="121">
        <v>3</v>
      </c>
      <c r="L740" s="42">
        <v>0</v>
      </c>
      <c r="M740" s="42">
        <v>0</v>
      </c>
      <c r="N740" s="42">
        <v>0</v>
      </c>
      <c r="O740" s="42">
        <v>20</v>
      </c>
      <c r="P740" s="42">
        <v>1</v>
      </c>
      <c r="Q740" s="42">
        <v>0</v>
      </c>
      <c r="R740" s="42">
        <v>0</v>
      </c>
      <c r="S740" s="42">
        <v>0</v>
      </c>
      <c r="T740" s="42">
        <v>40</v>
      </c>
      <c r="U740" s="42">
        <f t="shared" si="43"/>
        <v>37</v>
      </c>
      <c r="V740" s="42" t="s">
        <v>69</v>
      </c>
      <c r="W740" s="92"/>
    </row>
    <row r="741" spans="1:23" s="57" customFormat="1" x14ac:dyDescent="0.25">
      <c r="A741" s="80" t="s">
        <v>992</v>
      </c>
      <c r="B741" s="80" t="s">
        <v>1004</v>
      </c>
      <c r="C741" s="42">
        <v>1</v>
      </c>
      <c r="D741" s="80" t="s">
        <v>1015</v>
      </c>
      <c r="E741" s="42">
        <v>23727</v>
      </c>
      <c r="F741" s="60">
        <v>6</v>
      </c>
      <c r="G741" s="42">
        <v>5</v>
      </c>
      <c r="H741" s="42">
        <v>14</v>
      </c>
      <c r="I741" s="42">
        <v>0</v>
      </c>
      <c r="J741" s="42">
        <v>0</v>
      </c>
      <c r="K741" s="121">
        <v>3</v>
      </c>
      <c r="L741" s="42">
        <v>0</v>
      </c>
      <c r="M741" s="42">
        <v>0</v>
      </c>
      <c r="N741" s="42">
        <v>0</v>
      </c>
      <c r="O741" s="42">
        <v>6</v>
      </c>
      <c r="P741" s="42">
        <v>1</v>
      </c>
      <c r="Q741" s="42">
        <v>0</v>
      </c>
      <c r="R741" s="42">
        <v>0</v>
      </c>
      <c r="S741" s="42">
        <v>0</v>
      </c>
      <c r="T741" s="42">
        <v>29</v>
      </c>
      <c r="U741" s="42">
        <f t="shared" si="43"/>
        <v>26</v>
      </c>
      <c r="V741" s="42" t="s">
        <v>69</v>
      </c>
      <c r="W741" s="92"/>
    </row>
    <row r="742" spans="1:23" s="57" customFormat="1" x14ac:dyDescent="0.25">
      <c r="A742" s="80" t="s">
        <v>992</v>
      </c>
      <c r="B742" s="80" t="s">
        <v>1004</v>
      </c>
      <c r="C742" s="42">
        <v>1</v>
      </c>
      <c r="D742" s="80" t="s">
        <v>1016</v>
      </c>
      <c r="E742" s="42">
        <v>26932</v>
      </c>
      <c r="F742" s="60">
        <v>8</v>
      </c>
      <c r="G742" s="42">
        <v>6</v>
      </c>
      <c r="H742" s="42">
        <v>9</v>
      </c>
      <c r="I742" s="42">
        <v>0</v>
      </c>
      <c r="J742" s="42">
        <v>0</v>
      </c>
      <c r="K742" s="121">
        <v>3</v>
      </c>
      <c r="L742" s="42">
        <v>0</v>
      </c>
      <c r="M742" s="42">
        <v>0</v>
      </c>
      <c r="N742" s="42">
        <v>0</v>
      </c>
      <c r="O742" s="42">
        <v>6</v>
      </c>
      <c r="P742" s="42">
        <v>1</v>
      </c>
      <c r="Q742" s="42">
        <v>1</v>
      </c>
      <c r="R742" s="42"/>
      <c r="S742" s="42">
        <v>0</v>
      </c>
      <c r="T742" s="42">
        <v>26</v>
      </c>
      <c r="U742" s="42">
        <f t="shared" si="43"/>
        <v>23</v>
      </c>
      <c r="V742" s="42" t="s">
        <v>69</v>
      </c>
      <c r="W742" s="92"/>
    </row>
    <row r="743" spans="1:23" s="57" customFormat="1" x14ac:dyDescent="0.25">
      <c r="A743" s="80" t="s">
        <v>992</v>
      </c>
      <c r="B743" s="80" t="s">
        <v>1004</v>
      </c>
      <c r="C743" s="42">
        <v>1</v>
      </c>
      <c r="D743" s="80" t="s">
        <v>1017</v>
      </c>
      <c r="E743" s="42">
        <v>26959</v>
      </c>
      <c r="F743" s="60">
        <v>8</v>
      </c>
      <c r="G743" s="42">
        <v>1</v>
      </c>
      <c r="H743" s="42">
        <v>12</v>
      </c>
      <c r="I743" s="42">
        <v>0</v>
      </c>
      <c r="J743" s="42">
        <v>0</v>
      </c>
      <c r="K743" s="121">
        <v>3</v>
      </c>
      <c r="L743" s="42">
        <v>0</v>
      </c>
      <c r="M743" s="42">
        <v>0</v>
      </c>
      <c r="N743" s="42">
        <v>0</v>
      </c>
      <c r="O743" s="42">
        <v>3</v>
      </c>
      <c r="P743" s="42">
        <v>1</v>
      </c>
      <c r="Q743" s="42">
        <v>0</v>
      </c>
      <c r="R743" s="42">
        <v>1</v>
      </c>
      <c r="S743" s="42">
        <v>0</v>
      </c>
      <c r="T743" s="42">
        <v>21</v>
      </c>
      <c r="U743" s="42">
        <f t="shared" si="43"/>
        <v>18</v>
      </c>
      <c r="V743" s="42" t="s">
        <v>69</v>
      </c>
      <c r="W743" s="92"/>
    </row>
    <row r="744" spans="1:23" s="57" customFormat="1" x14ac:dyDescent="0.25">
      <c r="A744" s="80" t="s">
        <v>992</v>
      </c>
      <c r="B744" s="80" t="s">
        <v>1004</v>
      </c>
      <c r="C744" s="42">
        <v>1</v>
      </c>
      <c r="D744" s="80" t="s">
        <v>1018</v>
      </c>
      <c r="E744" s="42">
        <v>29497</v>
      </c>
      <c r="F744" s="60">
        <v>8</v>
      </c>
      <c r="G744" s="42">
        <v>5</v>
      </c>
      <c r="H744" s="42">
        <v>14</v>
      </c>
      <c r="I744" s="42">
        <v>1</v>
      </c>
      <c r="J744" s="42">
        <v>0</v>
      </c>
      <c r="K744" s="121">
        <v>0</v>
      </c>
      <c r="L744" s="42">
        <v>0</v>
      </c>
      <c r="M744" s="42">
        <v>0</v>
      </c>
      <c r="N744" s="42">
        <v>0</v>
      </c>
      <c r="O744" s="42">
        <v>14</v>
      </c>
      <c r="P744" s="42">
        <v>1</v>
      </c>
      <c r="Q744" s="42">
        <v>0</v>
      </c>
      <c r="R744" s="42">
        <v>0</v>
      </c>
      <c r="S744" s="42">
        <v>0</v>
      </c>
      <c r="T744" s="42">
        <v>35</v>
      </c>
      <c r="U744" s="42">
        <f t="shared" si="43"/>
        <v>35</v>
      </c>
      <c r="V744" s="42" t="s">
        <v>69</v>
      </c>
      <c r="W744" s="92"/>
    </row>
    <row r="745" spans="1:23" s="57" customFormat="1" x14ac:dyDescent="0.25">
      <c r="A745" s="80" t="s">
        <v>992</v>
      </c>
      <c r="B745" s="80" t="s">
        <v>1004</v>
      </c>
      <c r="C745" s="42">
        <v>1</v>
      </c>
      <c r="D745" s="80" t="s">
        <v>1019</v>
      </c>
      <c r="E745" s="42">
        <v>20761</v>
      </c>
      <c r="F745" s="60">
        <v>6</v>
      </c>
      <c r="G745" s="42">
        <v>6</v>
      </c>
      <c r="H745" s="42">
        <v>20</v>
      </c>
      <c r="I745" s="42">
        <v>0</v>
      </c>
      <c r="J745" s="42">
        <v>0</v>
      </c>
      <c r="K745" s="121">
        <v>0</v>
      </c>
      <c r="L745" s="42">
        <v>0</v>
      </c>
      <c r="M745" s="42">
        <v>0</v>
      </c>
      <c r="N745" s="42">
        <v>0</v>
      </c>
      <c r="O745" s="42">
        <v>3</v>
      </c>
      <c r="P745" s="42">
        <v>1</v>
      </c>
      <c r="Q745" s="42">
        <v>0</v>
      </c>
      <c r="R745" s="42">
        <v>0</v>
      </c>
      <c r="S745" s="42">
        <v>0</v>
      </c>
      <c r="T745" s="42">
        <v>30</v>
      </c>
      <c r="U745" s="42">
        <f t="shared" si="43"/>
        <v>30</v>
      </c>
      <c r="V745" s="42" t="s">
        <v>69</v>
      </c>
      <c r="W745" s="92"/>
    </row>
    <row r="746" spans="1:23" s="57" customFormat="1" x14ac:dyDescent="0.25">
      <c r="A746" s="80" t="s">
        <v>992</v>
      </c>
      <c r="B746" s="80" t="s">
        <v>1004</v>
      </c>
      <c r="C746" s="42">
        <v>1</v>
      </c>
      <c r="D746" s="80" t="s">
        <v>1020</v>
      </c>
      <c r="E746" s="42">
        <v>23136</v>
      </c>
      <c r="F746" s="60">
        <v>3</v>
      </c>
      <c r="G746" s="42">
        <v>0</v>
      </c>
      <c r="H746" s="42">
        <v>0</v>
      </c>
      <c r="I746" s="42">
        <v>0</v>
      </c>
      <c r="J746" s="42">
        <v>0</v>
      </c>
      <c r="K746" s="121">
        <v>0</v>
      </c>
      <c r="L746" s="42">
        <v>0</v>
      </c>
      <c r="M746" s="42">
        <v>0</v>
      </c>
      <c r="N746" s="42">
        <v>0</v>
      </c>
      <c r="O746" s="42">
        <v>13</v>
      </c>
      <c r="P746" s="42">
        <v>1</v>
      </c>
      <c r="Q746" s="42">
        <v>0</v>
      </c>
      <c r="R746" s="42">
        <v>0</v>
      </c>
      <c r="S746" s="42">
        <v>28</v>
      </c>
      <c r="T746" s="42">
        <v>42</v>
      </c>
      <c r="U746" s="42">
        <f t="shared" si="43"/>
        <v>42</v>
      </c>
      <c r="V746" s="42" t="s">
        <v>69</v>
      </c>
      <c r="W746" s="92"/>
    </row>
    <row r="747" spans="1:23" s="57" customFormat="1" x14ac:dyDescent="0.25">
      <c r="A747" s="80" t="s">
        <v>992</v>
      </c>
      <c r="B747" s="80" t="s">
        <v>1021</v>
      </c>
      <c r="C747" s="42">
        <v>1</v>
      </c>
      <c r="D747" s="80" t="s">
        <v>1022</v>
      </c>
      <c r="E747" s="42">
        <v>19798</v>
      </c>
      <c r="F747" s="60">
        <v>3</v>
      </c>
      <c r="G747" s="42">
        <v>0</v>
      </c>
      <c r="H747" s="42">
        <v>0</v>
      </c>
      <c r="I747" s="42"/>
      <c r="J747" s="42">
        <v>25</v>
      </c>
      <c r="K747" s="121"/>
      <c r="L747" s="42">
        <v>75</v>
      </c>
      <c r="M747" s="42">
        <v>0</v>
      </c>
      <c r="N747" s="42">
        <v>0</v>
      </c>
      <c r="O747" s="42">
        <v>0</v>
      </c>
      <c r="P747" s="42">
        <v>1</v>
      </c>
      <c r="Q747" s="42">
        <v>1</v>
      </c>
      <c r="R747" s="42">
        <v>1</v>
      </c>
      <c r="S747" s="42">
        <v>0</v>
      </c>
      <c r="T747" s="42">
        <v>103</v>
      </c>
      <c r="U747" s="42">
        <f t="shared" si="43"/>
        <v>103</v>
      </c>
      <c r="V747" s="42" t="s">
        <v>69</v>
      </c>
      <c r="W747" s="92"/>
    </row>
    <row r="748" spans="1:23" s="57" customFormat="1" x14ac:dyDescent="0.25">
      <c r="A748" s="80" t="s">
        <v>992</v>
      </c>
      <c r="B748" s="80" t="s">
        <v>1021</v>
      </c>
      <c r="C748" s="42">
        <v>1</v>
      </c>
      <c r="D748" s="80" t="s">
        <v>1023</v>
      </c>
      <c r="E748" s="42">
        <v>20124</v>
      </c>
      <c r="F748" s="60" t="s">
        <v>1024</v>
      </c>
      <c r="G748" s="42">
        <v>13</v>
      </c>
      <c r="H748" s="42">
        <v>25</v>
      </c>
      <c r="I748" s="42">
        <v>0</v>
      </c>
      <c r="J748" s="42">
        <v>0</v>
      </c>
      <c r="K748" s="121">
        <v>3</v>
      </c>
      <c r="L748" s="42">
        <v>2</v>
      </c>
      <c r="M748" s="42">
        <v>0</v>
      </c>
      <c r="N748" s="42">
        <v>0</v>
      </c>
      <c r="O748" s="42">
        <v>8</v>
      </c>
      <c r="P748" s="42">
        <v>1</v>
      </c>
      <c r="Q748" s="42">
        <v>0</v>
      </c>
      <c r="R748" s="42">
        <v>0</v>
      </c>
      <c r="S748" s="42">
        <v>0</v>
      </c>
      <c r="T748" s="42">
        <v>52</v>
      </c>
      <c r="U748" s="42">
        <f t="shared" si="43"/>
        <v>49</v>
      </c>
      <c r="V748" s="42"/>
      <c r="W748" s="92"/>
    </row>
    <row r="749" spans="1:23" s="57" customFormat="1" x14ac:dyDescent="0.25">
      <c r="A749" s="80" t="s">
        <v>992</v>
      </c>
      <c r="B749" s="80" t="s">
        <v>1021</v>
      </c>
      <c r="C749" s="42">
        <v>1</v>
      </c>
      <c r="D749" s="80" t="s">
        <v>1025</v>
      </c>
      <c r="E749" s="42">
        <v>20154</v>
      </c>
      <c r="F749" s="60" t="s">
        <v>1024</v>
      </c>
      <c r="G749" s="42">
        <v>16</v>
      </c>
      <c r="H749" s="42">
        <v>22</v>
      </c>
      <c r="I749" s="42">
        <v>0</v>
      </c>
      <c r="J749" s="42">
        <v>0</v>
      </c>
      <c r="K749" s="121">
        <v>0</v>
      </c>
      <c r="L749" s="42">
        <v>8</v>
      </c>
      <c r="M749" s="42">
        <v>0</v>
      </c>
      <c r="N749" s="42">
        <v>0</v>
      </c>
      <c r="O749" s="42">
        <v>13</v>
      </c>
      <c r="P749" s="42">
        <v>0</v>
      </c>
      <c r="Q749" s="42">
        <v>0</v>
      </c>
      <c r="R749" s="42">
        <v>1</v>
      </c>
      <c r="S749" s="42">
        <v>0</v>
      </c>
      <c r="T749" s="42">
        <v>60</v>
      </c>
      <c r="U749" s="42">
        <f t="shared" si="43"/>
        <v>60</v>
      </c>
      <c r="V749" s="42"/>
      <c r="W749" s="92"/>
    </row>
    <row r="750" spans="1:23" s="57" customFormat="1" x14ac:dyDescent="0.25">
      <c r="A750" s="80" t="s">
        <v>992</v>
      </c>
      <c r="B750" s="80" t="s">
        <v>1021</v>
      </c>
      <c r="C750" s="42">
        <v>1</v>
      </c>
      <c r="D750" s="80" t="s">
        <v>285</v>
      </c>
      <c r="E750" s="42">
        <v>20106</v>
      </c>
      <c r="F750" s="60" t="s">
        <v>1024</v>
      </c>
      <c r="G750" s="42">
        <v>7</v>
      </c>
      <c r="H750" s="42">
        <v>15</v>
      </c>
      <c r="I750" s="42">
        <v>2</v>
      </c>
      <c r="J750" s="42">
        <v>0</v>
      </c>
      <c r="K750" s="121">
        <v>3</v>
      </c>
      <c r="L750" s="42">
        <v>2</v>
      </c>
      <c r="M750" s="42">
        <v>0</v>
      </c>
      <c r="N750" s="42">
        <v>0</v>
      </c>
      <c r="O750" s="42">
        <v>3</v>
      </c>
      <c r="P750" s="42">
        <v>0</v>
      </c>
      <c r="Q750" s="42">
        <v>0</v>
      </c>
      <c r="R750" s="42">
        <v>0</v>
      </c>
      <c r="S750" s="42">
        <v>0</v>
      </c>
      <c r="T750" s="42">
        <v>32</v>
      </c>
      <c r="U750" s="42">
        <f t="shared" si="43"/>
        <v>29</v>
      </c>
      <c r="V750" s="42"/>
      <c r="W750" s="92"/>
    </row>
    <row r="751" spans="1:23" s="57" customFormat="1" x14ac:dyDescent="0.25">
      <c r="A751" s="80" t="s">
        <v>992</v>
      </c>
      <c r="B751" s="80" t="s">
        <v>1021</v>
      </c>
      <c r="C751" s="42">
        <v>1</v>
      </c>
      <c r="D751" s="80" t="s">
        <v>1026</v>
      </c>
      <c r="E751" s="42">
        <v>24346</v>
      </c>
      <c r="F751" s="60" t="s">
        <v>1024</v>
      </c>
      <c r="G751" s="42">
        <v>7</v>
      </c>
      <c r="H751" s="42">
        <v>22</v>
      </c>
      <c r="I751" s="42">
        <v>0</v>
      </c>
      <c r="J751" s="42">
        <v>0</v>
      </c>
      <c r="K751" s="121">
        <v>3</v>
      </c>
      <c r="L751" s="42">
        <v>2</v>
      </c>
      <c r="M751" s="42">
        <v>0</v>
      </c>
      <c r="N751" s="42">
        <v>0</v>
      </c>
      <c r="O751" s="42">
        <v>1</v>
      </c>
      <c r="P751" s="42">
        <v>0</v>
      </c>
      <c r="Q751" s="42">
        <v>0</v>
      </c>
      <c r="R751" s="42">
        <v>0</v>
      </c>
      <c r="S751" s="42">
        <v>0</v>
      </c>
      <c r="T751" s="42">
        <v>35</v>
      </c>
      <c r="U751" s="42">
        <f t="shared" si="43"/>
        <v>32</v>
      </c>
      <c r="V751" s="42"/>
      <c r="W751" s="92"/>
    </row>
    <row r="752" spans="1:23" s="57" customFormat="1" x14ac:dyDescent="0.25">
      <c r="A752" s="80" t="s">
        <v>992</v>
      </c>
      <c r="B752" s="80" t="s">
        <v>1021</v>
      </c>
      <c r="C752" s="42">
        <v>1</v>
      </c>
      <c r="D752" s="80" t="s">
        <v>280</v>
      </c>
      <c r="E752" s="42">
        <v>20109</v>
      </c>
      <c r="F752" s="60" t="s">
        <v>1024</v>
      </c>
      <c r="G752" s="42">
        <v>8</v>
      </c>
      <c r="H752" s="42">
        <v>15</v>
      </c>
      <c r="I752" s="42">
        <v>0</v>
      </c>
      <c r="J752" s="42">
        <v>0</v>
      </c>
      <c r="K752" s="121">
        <v>3</v>
      </c>
      <c r="L752" s="42">
        <v>2</v>
      </c>
      <c r="M752" s="42">
        <v>0</v>
      </c>
      <c r="N752" s="42">
        <v>0</v>
      </c>
      <c r="O752" s="42">
        <v>2</v>
      </c>
      <c r="P752" s="42">
        <v>0</v>
      </c>
      <c r="Q752" s="42">
        <v>0</v>
      </c>
      <c r="R752" s="42">
        <v>0</v>
      </c>
      <c r="S752" s="42">
        <v>0</v>
      </c>
      <c r="T752" s="42">
        <v>30</v>
      </c>
      <c r="U752" s="42">
        <f t="shared" si="43"/>
        <v>27</v>
      </c>
      <c r="V752" s="42"/>
      <c r="W752" s="92"/>
    </row>
    <row r="753" spans="1:23" s="57" customFormat="1" x14ac:dyDescent="0.25">
      <c r="A753" s="80" t="s">
        <v>992</v>
      </c>
      <c r="B753" s="80" t="s">
        <v>1021</v>
      </c>
      <c r="C753" s="42">
        <v>1</v>
      </c>
      <c r="D753" s="80" t="s">
        <v>1027</v>
      </c>
      <c r="E753" s="42">
        <v>20112</v>
      </c>
      <c r="F753" s="60" t="s">
        <v>1024</v>
      </c>
      <c r="G753" s="42">
        <v>6</v>
      </c>
      <c r="H753" s="42">
        <v>13</v>
      </c>
      <c r="I753" s="42">
        <v>0</v>
      </c>
      <c r="J753" s="42">
        <v>0</v>
      </c>
      <c r="K753" s="121">
        <v>3</v>
      </c>
      <c r="L753" s="42">
        <v>7</v>
      </c>
      <c r="M753" s="42">
        <v>0</v>
      </c>
      <c r="N753" s="42">
        <v>0</v>
      </c>
      <c r="O753" s="42">
        <v>5</v>
      </c>
      <c r="P753" s="42">
        <v>0</v>
      </c>
      <c r="Q753" s="42">
        <v>0</v>
      </c>
      <c r="R753" s="42">
        <v>1</v>
      </c>
      <c r="S753" s="42">
        <v>0</v>
      </c>
      <c r="T753" s="42">
        <v>35</v>
      </c>
      <c r="U753" s="42">
        <f t="shared" si="43"/>
        <v>32</v>
      </c>
      <c r="V753" s="42"/>
      <c r="W753" s="92"/>
    </row>
    <row r="754" spans="1:23" s="57" customFormat="1" x14ac:dyDescent="0.25">
      <c r="A754" s="80" t="s">
        <v>992</v>
      </c>
      <c r="B754" s="80" t="s">
        <v>1021</v>
      </c>
      <c r="C754" s="42">
        <v>1</v>
      </c>
      <c r="D754" s="80" t="s">
        <v>821</v>
      </c>
      <c r="E754" s="42">
        <v>20127</v>
      </c>
      <c r="F754" s="60" t="s">
        <v>1024</v>
      </c>
      <c r="G754" s="42">
        <v>8</v>
      </c>
      <c r="H754" s="42">
        <v>33</v>
      </c>
      <c r="I754" s="42">
        <v>1</v>
      </c>
      <c r="J754" s="42">
        <v>0</v>
      </c>
      <c r="K754" s="121">
        <v>3</v>
      </c>
      <c r="L754" s="42">
        <v>3</v>
      </c>
      <c r="M754" s="42">
        <v>0</v>
      </c>
      <c r="N754" s="42">
        <v>0</v>
      </c>
      <c r="O754" s="42">
        <v>10</v>
      </c>
      <c r="P754" s="42">
        <v>0</v>
      </c>
      <c r="Q754" s="42">
        <v>0</v>
      </c>
      <c r="R754" s="42">
        <v>0</v>
      </c>
      <c r="S754" s="42">
        <v>0</v>
      </c>
      <c r="T754" s="42">
        <v>58</v>
      </c>
      <c r="U754" s="42">
        <f t="shared" si="43"/>
        <v>55</v>
      </c>
      <c r="V754" s="42"/>
      <c r="W754" s="92"/>
    </row>
    <row r="755" spans="1:23" s="57" customFormat="1" x14ac:dyDescent="0.25">
      <c r="A755" s="80" t="s">
        <v>992</v>
      </c>
      <c r="B755" s="80" t="s">
        <v>1021</v>
      </c>
      <c r="C755" s="42">
        <v>1</v>
      </c>
      <c r="D755" s="80" t="s">
        <v>1028</v>
      </c>
      <c r="E755" s="42">
        <v>20122</v>
      </c>
      <c r="F755" s="60" t="s">
        <v>1024</v>
      </c>
      <c r="G755" s="42">
        <v>11</v>
      </c>
      <c r="H755" s="42">
        <v>12</v>
      </c>
      <c r="I755" s="42">
        <v>0</v>
      </c>
      <c r="J755" s="42">
        <v>0</v>
      </c>
      <c r="K755" s="121">
        <v>3</v>
      </c>
      <c r="L755" s="42">
        <v>3</v>
      </c>
      <c r="M755" s="42">
        <v>0</v>
      </c>
      <c r="N755" s="42">
        <v>0</v>
      </c>
      <c r="O755" s="42">
        <v>8</v>
      </c>
      <c r="P755" s="42">
        <v>0</v>
      </c>
      <c r="Q755" s="42">
        <v>0</v>
      </c>
      <c r="R755" s="42">
        <v>1</v>
      </c>
      <c r="S755" s="42">
        <v>0</v>
      </c>
      <c r="T755" s="42">
        <v>38</v>
      </c>
      <c r="U755" s="42">
        <f t="shared" si="43"/>
        <v>35</v>
      </c>
      <c r="V755" s="42"/>
      <c r="W755" s="92"/>
    </row>
    <row r="756" spans="1:23" s="57" customFormat="1" x14ac:dyDescent="0.25">
      <c r="A756" s="80" t="s">
        <v>992</v>
      </c>
      <c r="B756" s="80" t="s">
        <v>1021</v>
      </c>
      <c r="C756" s="42">
        <v>1</v>
      </c>
      <c r="D756" s="80" t="s">
        <v>818</v>
      </c>
      <c r="E756" s="42">
        <v>20121</v>
      </c>
      <c r="F756" s="60" t="s">
        <v>1024</v>
      </c>
      <c r="G756" s="42">
        <v>12</v>
      </c>
      <c r="H756" s="42">
        <v>45</v>
      </c>
      <c r="I756" s="42">
        <v>0</v>
      </c>
      <c r="J756" s="42">
        <v>19</v>
      </c>
      <c r="K756" s="121">
        <v>0</v>
      </c>
      <c r="L756" s="42">
        <v>9</v>
      </c>
      <c r="M756" s="42">
        <v>0</v>
      </c>
      <c r="N756" s="42">
        <v>0</v>
      </c>
      <c r="O756" s="42">
        <v>2</v>
      </c>
      <c r="P756" s="42">
        <v>5</v>
      </c>
      <c r="Q756" s="42">
        <v>2</v>
      </c>
      <c r="R756" s="42">
        <v>1</v>
      </c>
      <c r="S756" s="42">
        <v>0</v>
      </c>
      <c r="T756" s="42">
        <v>95</v>
      </c>
      <c r="U756" s="42">
        <f t="shared" si="43"/>
        <v>95</v>
      </c>
      <c r="V756" s="42"/>
      <c r="W756" s="92"/>
    </row>
    <row r="757" spans="1:23" s="57" customFormat="1" x14ac:dyDescent="0.25">
      <c r="A757" s="80" t="s">
        <v>992</v>
      </c>
      <c r="B757" s="80" t="s">
        <v>1021</v>
      </c>
      <c r="C757" s="42">
        <v>1</v>
      </c>
      <c r="D757" s="80" t="s">
        <v>592</v>
      </c>
      <c r="E757" s="42">
        <v>20123</v>
      </c>
      <c r="F757" s="60" t="s">
        <v>1024</v>
      </c>
      <c r="G757" s="42">
        <v>12</v>
      </c>
      <c r="H757" s="42">
        <v>23</v>
      </c>
      <c r="I757" s="42">
        <v>0</v>
      </c>
      <c r="J757" s="42">
        <v>15</v>
      </c>
      <c r="K757" s="121">
        <v>0</v>
      </c>
      <c r="L757" s="42">
        <v>0</v>
      </c>
      <c r="M757" s="42">
        <v>0</v>
      </c>
      <c r="N757" s="42">
        <v>0</v>
      </c>
      <c r="O757" s="42">
        <v>0</v>
      </c>
      <c r="P757" s="42">
        <v>4</v>
      </c>
      <c r="Q757" s="42">
        <v>2</v>
      </c>
      <c r="R757" s="42">
        <v>1</v>
      </c>
      <c r="S757" s="42">
        <v>25</v>
      </c>
      <c r="T757" s="42">
        <v>82</v>
      </c>
      <c r="U757" s="42">
        <f t="shared" si="43"/>
        <v>82</v>
      </c>
      <c r="V757" s="42"/>
      <c r="W757" s="92"/>
    </row>
    <row r="758" spans="1:23" s="57" customFormat="1" x14ac:dyDescent="0.25">
      <c r="A758" s="80" t="s">
        <v>992</v>
      </c>
      <c r="B758" s="80" t="s">
        <v>1021</v>
      </c>
      <c r="C758" s="42">
        <v>1</v>
      </c>
      <c r="D758" s="80" t="s">
        <v>1029</v>
      </c>
      <c r="E758" s="42">
        <v>20147</v>
      </c>
      <c r="F758" s="60" t="s">
        <v>1024</v>
      </c>
      <c r="G758" s="42">
        <v>11</v>
      </c>
      <c r="H758" s="42">
        <v>12</v>
      </c>
      <c r="I758" s="42">
        <v>0</v>
      </c>
      <c r="J758" s="42">
        <v>0</v>
      </c>
      <c r="K758" s="121">
        <v>0</v>
      </c>
      <c r="L758" s="42">
        <v>5</v>
      </c>
      <c r="M758" s="42">
        <v>0</v>
      </c>
      <c r="N758" s="42">
        <v>0</v>
      </c>
      <c r="O758" s="42">
        <v>6</v>
      </c>
      <c r="P758" s="42">
        <v>0</v>
      </c>
      <c r="Q758" s="42">
        <v>0</v>
      </c>
      <c r="R758" s="42">
        <v>1</v>
      </c>
      <c r="S758" s="42">
        <v>0</v>
      </c>
      <c r="T758" s="42">
        <v>35</v>
      </c>
      <c r="U758" s="42">
        <f t="shared" si="43"/>
        <v>35</v>
      </c>
      <c r="V758" s="42"/>
      <c r="W758" s="92"/>
    </row>
    <row r="759" spans="1:23" s="57" customFormat="1" x14ac:dyDescent="0.25">
      <c r="A759" s="80" t="s">
        <v>992</v>
      </c>
      <c r="B759" s="80" t="s">
        <v>1021</v>
      </c>
      <c r="C759" s="42">
        <v>1</v>
      </c>
      <c r="D759" s="80" t="s">
        <v>1030</v>
      </c>
      <c r="E759" s="42">
        <v>20152</v>
      </c>
      <c r="F759" s="60" t="s">
        <v>1031</v>
      </c>
      <c r="G759" s="42">
        <v>6</v>
      </c>
      <c r="H759" s="42">
        <v>10</v>
      </c>
      <c r="I759" s="42">
        <v>4</v>
      </c>
      <c r="J759" s="42">
        <v>0</v>
      </c>
      <c r="K759" s="121">
        <v>3</v>
      </c>
      <c r="L759" s="42">
        <v>0</v>
      </c>
      <c r="M759" s="42">
        <v>0</v>
      </c>
      <c r="N759" s="42">
        <v>0</v>
      </c>
      <c r="O759" s="42">
        <v>4</v>
      </c>
      <c r="P759" s="42">
        <v>0</v>
      </c>
      <c r="Q759" s="42">
        <v>0</v>
      </c>
      <c r="R759" s="42">
        <v>0</v>
      </c>
      <c r="S759" s="42">
        <v>0</v>
      </c>
      <c r="T759" s="42">
        <v>27</v>
      </c>
      <c r="U759" s="42">
        <f t="shared" si="43"/>
        <v>24</v>
      </c>
      <c r="V759" s="42"/>
      <c r="W759" s="92"/>
    </row>
    <row r="760" spans="1:23" s="57" customFormat="1" x14ac:dyDescent="0.25">
      <c r="A760" s="80" t="s">
        <v>992</v>
      </c>
      <c r="B760" s="80" t="s">
        <v>1021</v>
      </c>
      <c r="C760" s="42">
        <v>1</v>
      </c>
      <c r="D760" s="80" t="s">
        <v>1032</v>
      </c>
      <c r="E760" s="42">
        <v>20157</v>
      </c>
      <c r="F760" s="60" t="s">
        <v>1031</v>
      </c>
      <c r="G760" s="42">
        <v>9</v>
      </c>
      <c r="H760" s="42">
        <v>18</v>
      </c>
      <c r="I760" s="42">
        <v>0</v>
      </c>
      <c r="J760" s="42">
        <v>0</v>
      </c>
      <c r="K760" s="121">
        <v>0</v>
      </c>
      <c r="L760" s="42">
        <v>0</v>
      </c>
      <c r="M760" s="42">
        <v>0</v>
      </c>
      <c r="N760" s="42">
        <v>0</v>
      </c>
      <c r="O760" s="42">
        <v>2</v>
      </c>
      <c r="P760" s="42">
        <v>0</v>
      </c>
      <c r="Q760" s="42">
        <v>0</v>
      </c>
      <c r="R760" s="42">
        <v>1</v>
      </c>
      <c r="S760" s="42">
        <v>0</v>
      </c>
      <c r="T760" s="42">
        <v>30</v>
      </c>
      <c r="U760" s="42">
        <f t="shared" si="43"/>
        <v>30</v>
      </c>
      <c r="V760" s="42"/>
      <c r="W760" s="92"/>
    </row>
    <row r="761" spans="1:23" s="57" customFormat="1" x14ac:dyDescent="0.25">
      <c r="A761" s="80" t="s">
        <v>992</v>
      </c>
      <c r="B761" s="80" t="s">
        <v>1021</v>
      </c>
      <c r="C761" s="42">
        <v>1</v>
      </c>
      <c r="D761" s="80" t="s">
        <v>1033</v>
      </c>
      <c r="E761" s="42">
        <v>24359</v>
      </c>
      <c r="F761" s="60" t="s">
        <v>1031</v>
      </c>
      <c r="G761" s="42">
        <v>6</v>
      </c>
      <c r="H761" s="42">
        <v>14</v>
      </c>
      <c r="I761" s="42">
        <v>0</v>
      </c>
      <c r="J761" s="42">
        <v>0</v>
      </c>
      <c r="K761" s="121">
        <v>0</v>
      </c>
      <c r="L761" s="42">
        <v>5</v>
      </c>
      <c r="M761" s="42">
        <v>0</v>
      </c>
      <c r="N761" s="42">
        <v>0</v>
      </c>
      <c r="O761" s="42">
        <v>11</v>
      </c>
      <c r="P761" s="42">
        <v>0</v>
      </c>
      <c r="Q761" s="42">
        <v>0</v>
      </c>
      <c r="R761" s="42">
        <v>0</v>
      </c>
      <c r="S761" s="42">
        <v>0</v>
      </c>
      <c r="T761" s="42">
        <v>36</v>
      </c>
      <c r="U761" s="42">
        <f t="shared" si="43"/>
        <v>36</v>
      </c>
      <c r="V761" s="42"/>
      <c r="W761" s="92"/>
    </row>
    <row r="762" spans="1:23" s="57" customFormat="1" x14ac:dyDescent="0.25">
      <c r="A762" s="80" t="s">
        <v>992</v>
      </c>
      <c r="B762" s="80" t="s">
        <v>1034</v>
      </c>
      <c r="C762" s="42">
        <v>1</v>
      </c>
      <c r="D762" s="80" t="s">
        <v>1035</v>
      </c>
      <c r="E762" s="42">
        <v>30333</v>
      </c>
      <c r="F762" s="60" t="s">
        <v>1031</v>
      </c>
      <c r="G762" s="42">
        <v>10</v>
      </c>
      <c r="H762" s="42">
        <v>14</v>
      </c>
      <c r="I762" s="42">
        <v>2</v>
      </c>
      <c r="J762" s="42">
        <v>0</v>
      </c>
      <c r="K762" s="121">
        <v>0</v>
      </c>
      <c r="L762" s="42">
        <v>0</v>
      </c>
      <c r="M762" s="42">
        <v>0</v>
      </c>
      <c r="N762" s="42">
        <v>0</v>
      </c>
      <c r="O762" s="42">
        <v>1</v>
      </c>
      <c r="P762" s="42">
        <v>0</v>
      </c>
      <c r="Q762" s="42">
        <v>0</v>
      </c>
      <c r="R762" s="42">
        <v>0</v>
      </c>
      <c r="S762" s="42">
        <v>0</v>
      </c>
      <c r="T762" s="42">
        <v>27</v>
      </c>
      <c r="U762" s="42">
        <f t="shared" si="43"/>
        <v>27</v>
      </c>
      <c r="V762" s="42"/>
      <c r="W762" s="92"/>
    </row>
    <row r="763" spans="1:23" s="57" customFormat="1" x14ac:dyDescent="0.25">
      <c r="A763" s="80" t="s">
        <v>992</v>
      </c>
      <c r="B763" s="80" t="s">
        <v>1034</v>
      </c>
      <c r="C763" s="42">
        <v>1</v>
      </c>
      <c r="D763" s="80" t="s">
        <v>1036</v>
      </c>
      <c r="E763" s="42">
        <v>20619</v>
      </c>
      <c r="F763" s="60" t="s">
        <v>566</v>
      </c>
      <c r="G763" s="42">
        <v>19</v>
      </c>
      <c r="H763" s="42">
        <v>57</v>
      </c>
      <c r="I763" s="42">
        <v>0</v>
      </c>
      <c r="J763" s="42">
        <v>0</v>
      </c>
      <c r="K763" s="121">
        <v>0</v>
      </c>
      <c r="L763" s="42">
        <v>0</v>
      </c>
      <c r="M763" s="42">
        <v>0</v>
      </c>
      <c r="N763" s="42">
        <v>0</v>
      </c>
      <c r="O763" s="42">
        <v>0</v>
      </c>
      <c r="P763" s="42">
        <v>5</v>
      </c>
      <c r="Q763" s="42">
        <v>3</v>
      </c>
      <c r="R763" s="42">
        <v>1</v>
      </c>
      <c r="S763" s="42">
        <v>34</v>
      </c>
      <c r="T763" s="42">
        <v>119</v>
      </c>
      <c r="U763" s="42">
        <f t="shared" si="43"/>
        <v>119</v>
      </c>
      <c r="V763" s="42"/>
      <c r="W763" s="92"/>
    </row>
    <row r="764" spans="1:23" s="57" customFormat="1" x14ac:dyDescent="0.25">
      <c r="A764" s="80" t="s">
        <v>992</v>
      </c>
      <c r="B764" s="80" t="s">
        <v>1034</v>
      </c>
      <c r="C764" s="42">
        <v>1</v>
      </c>
      <c r="D764" s="80" t="s">
        <v>621</v>
      </c>
      <c r="E764" s="42">
        <v>20612</v>
      </c>
      <c r="F764" s="60" t="s">
        <v>566</v>
      </c>
      <c r="G764" s="42">
        <v>12</v>
      </c>
      <c r="H764" s="42">
        <v>49</v>
      </c>
      <c r="I764" s="42">
        <v>3</v>
      </c>
      <c r="J764" s="42">
        <v>0</v>
      </c>
      <c r="K764" s="121">
        <v>0</v>
      </c>
      <c r="L764" s="42">
        <v>0</v>
      </c>
      <c r="M764" s="42">
        <v>0</v>
      </c>
      <c r="N764" s="42">
        <v>0</v>
      </c>
      <c r="O764" s="42">
        <v>0</v>
      </c>
      <c r="P764" s="42">
        <v>1</v>
      </c>
      <c r="Q764" s="42">
        <v>0</v>
      </c>
      <c r="R764" s="42">
        <v>1</v>
      </c>
      <c r="S764" s="42">
        <v>0</v>
      </c>
      <c r="T764" s="42">
        <v>66</v>
      </c>
      <c r="U764" s="42">
        <f t="shared" si="43"/>
        <v>66</v>
      </c>
      <c r="V764" s="42"/>
      <c r="W764" s="92"/>
    </row>
    <row r="765" spans="1:23" s="57" customFormat="1" x14ac:dyDescent="0.25">
      <c r="A765" s="80" t="s">
        <v>992</v>
      </c>
      <c r="B765" s="80" t="s">
        <v>1034</v>
      </c>
      <c r="C765" s="42">
        <v>1</v>
      </c>
      <c r="D765" s="80" t="s">
        <v>1037</v>
      </c>
      <c r="E765" s="42">
        <v>20596</v>
      </c>
      <c r="F765" s="60" t="s">
        <v>566</v>
      </c>
      <c r="G765" s="42">
        <v>4</v>
      </c>
      <c r="H765" s="42">
        <v>23</v>
      </c>
      <c r="I765" s="42">
        <v>0</v>
      </c>
      <c r="J765" s="42">
        <v>0</v>
      </c>
      <c r="K765" s="121">
        <v>0</v>
      </c>
      <c r="L765" s="42">
        <v>0</v>
      </c>
      <c r="M765" s="42">
        <v>0</v>
      </c>
      <c r="N765" s="42">
        <v>0</v>
      </c>
      <c r="O765" s="42">
        <v>0</v>
      </c>
      <c r="P765" s="42">
        <v>0</v>
      </c>
      <c r="Q765" s="42">
        <v>0</v>
      </c>
      <c r="R765" s="42">
        <v>1</v>
      </c>
      <c r="S765" s="42">
        <v>0</v>
      </c>
      <c r="T765" s="42">
        <v>28</v>
      </c>
      <c r="U765" s="42">
        <f t="shared" si="43"/>
        <v>28</v>
      </c>
      <c r="V765" s="42"/>
      <c r="W765" s="92"/>
    </row>
    <row r="766" spans="1:23" s="57" customFormat="1" x14ac:dyDescent="0.25">
      <c r="A766" s="80" t="s">
        <v>992</v>
      </c>
      <c r="B766" s="80" t="s">
        <v>1034</v>
      </c>
      <c r="C766" s="42">
        <v>1</v>
      </c>
      <c r="D766" s="80" t="s">
        <v>1038</v>
      </c>
      <c r="E766" s="42">
        <v>20601</v>
      </c>
      <c r="F766" s="60" t="s">
        <v>566</v>
      </c>
      <c r="G766" s="42">
        <v>8</v>
      </c>
      <c r="H766" s="42">
        <v>44</v>
      </c>
      <c r="I766" s="42">
        <v>0</v>
      </c>
      <c r="J766" s="42">
        <v>0</v>
      </c>
      <c r="K766" s="121">
        <v>0</v>
      </c>
      <c r="L766" s="42">
        <v>0</v>
      </c>
      <c r="M766" s="42">
        <v>0</v>
      </c>
      <c r="N766" s="42">
        <v>0</v>
      </c>
      <c r="O766" s="42">
        <v>0</v>
      </c>
      <c r="P766" s="42">
        <v>1</v>
      </c>
      <c r="Q766" s="42">
        <v>0</v>
      </c>
      <c r="R766" s="42">
        <v>1</v>
      </c>
      <c r="S766" s="42">
        <v>0</v>
      </c>
      <c r="T766" s="42">
        <v>54</v>
      </c>
      <c r="U766" s="42">
        <f t="shared" si="43"/>
        <v>54</v>
      </c>
      <c r="V766" s="42"/>
      <c r="W766" s="92"/>
    </row>
    <row r="767" spans="1:23" s="57" customFormat="1" x14ac:dyDescent="0.25">
      <c r="A767" s="80" t="s">
        <v>992</v>
      </c>
      <c r="B767" s="80" t="s">
        <v>1034</v>
      </c>
      <c r="C767" s="42">
        <v>1</v>
      </c>
      <c r="D767" s="80" t="s">
        <v>1039</v>
      </c>
      <c r="E767" s="42">
        <v>20599</v>
      </c>
      <c r="F767" s="60" t="s">
        <v>566</v>
      </c>
      <c r="G767" s="42">
        <v>17</v>
      </c>
      <c r="H767" s="42">
        <v>45</v>
      </c>
      <c r="I767" s="42">
        <v>0</v>
      </c>
      <c r="J767" s="42">
        <v>0</v>
      </c>
      <c r="K767" s="121">
        <v>0</v>
      </c>
      <c r="L767" s="42">
        <v>0</v>
      </c>
      <c r="M767" s="42">
        <v>0</v>
      </c>
      <c r="N767" s="42">
        <v>0</v>
      </c>
      <c r="O767" s="42">
        <v>0</v>
      </c>
      <c r="P767" s="42">
        <v>1</v>
      </c>
      <c r="Q767" s="42">
        <v>1</v>
      </c>
      <c r="R767" s="42">
        <v>1</v>
      </c>
      <c r="S767" s="42">
        <v>0</v>
      </c>
      <c r="T767" s="42">
        <v>65</v>
      </c>
      <c r="U767" s="42">
        <f t="shared" si="43"/>
        <v>65</v>
      </c>
      <c r="V767" s="42"/>
      <c r="W767" s="92"/>
    </row>
    <row r="768" spans="1:23" s="57" customFormat="1" x14ac:dyDescent="0.25">
      <c r="A768" s="80" t="s">
        <v>992</v>
      </c>
      <c r="B768" s="80" t="s">
        <v>1034</v>
      </c>
      <c r="C768" s="42">
        <v>1</v>
      </c>
      <c r="D768" s="80" t="s">
        <v>1040</v>
      </c>
      <c r="E768" s="42">
        <v>20619</v>
      </c>
      <c r="F768" s="60" t="s">
        <v>566</v>
      </c>
      <c r="G768" s="42">
        <v>4</v>
      </c>
      <c r="H768" s="42">
        <v>71</v>
      </c>
      <c r="I768" s="42">
        <v>0</v>
      </c>
      <c r="J768" s="42">
        <v>0</v>
      </c>
      <c r="K768" s="121">
        <v>0</v>
      </c>
      <c r="L768" s="42">
        <v>0</v>
      </c>
      <c r="M768" s="42">
        <v>0</v>
      </c>
      <c r="N768" s="42">
        <v>0</v>
      </c>
      <c r="O768" s="42">
        <v>0</v>
      </c>
      <c r="P768" s="42">
        <v>1</v>
      </c>
      <c r="Q768" s="42">
        <v>0</v>
      </c>
      <c r="R768" s="42">
        <v>1</v>
      </c>
      <c r="S768" s="42">
        <v>0</v>
      </c>
      <c r="T768" s="42">
        <v>77</v>
      </c>
      <c r="U768" s="42">
        <f t="shared" ref="U768:U831" si="44">+T768-K768</f>
        <v>77</v>
      </c>
      <c r="V768" s="42"/>
      <c r="W768" s="92"/>
    </row>
    <row r="769" spans="1:23" s="57" customFormat="1" x14ac:dyDescent="0.25">
      <c r="A769" s="80" t="s">
        <v>992</v>
      </c>
      <c r="B769" s="80" t="s">
        <v>1034</v>
      </c>
      <c r="C769" s="42">
        <v>1</v>
      </c>
      <c r="D769" s="80" t="s">
        <v>1041</v>
      </c>
      <c r="E769" s="42">
        <v>20588</v>
      </c>
      <c r="F769" s="60" t="s">
        <v>566</v>
      </c>
      <c r="G769" s="42">
        <v>8</v>
      </c>
      <c r="H769" s="42">
        <v>16</v>
      </c>
      <c r="I769" s="42">
        <v>0</v>
      </c>
      <c r="J769" s="42">
        <v>0</v>
      </c>
      <c r="K769" s="121">
        <v>0</v>
      </c>
      <c r="L769" s="42">
        <v>0</v>
      </c>
      <c r="M769" s="42">
        <v>0</v>
      </c>
      <c r="N769" s="42">
        <v>0</v>
      </c>
      <c r="O769" s="42">
        <v>0</v>
      </c>
      <c r="P769" s="42">
        <v>0</v>
      </c>
      <c r="Q769" s="42">
        <v>0</v>
      </c>
      <c r="R769" s="42">
        <v>1</v>
      </c>
      <c r="S769" s="42">
        <v>0</v>
      </c>
      <c r="T769" s="42">
        <v>25</v>
      </c>
      <c r="U769" s="42">
        <f t="shared" si="44"/>
        <v>25</v>
      </c>
      <c r="V769" s="42"/>
      <c r="W769" s="92"/>
    </row>
    <row r="770" spans="1:23" s="57" customFormat="1" x14ac:dyDescent="0.25">
      <c r="A770" s="80" t="s">
        <v>992</v>
      </c>
      <c r="B770" s="80" t="s">
        <v>1034</v>
      </c>
      <c r="C770" s="42">
        <v>1</v>
      </c>
      <c r="D770" s="80" t="s">
        <v>1042</v>
      </c>
      <c r="E770" s="42">
        <v>20585</v>
      </c>
      <c r="F770" s="60" t="s">
        <v>566</v>
      </c>
      <c r="G770" s="42">
        <v>27</v>
      </c>
      <c r="H770" s="42">
        <v>63</v>
      </c>
      <c r="I770" s="42">
        <v>0</v>
      </c>
      <c r="J770" s="42">
        <v>0</v>
      </c>
      <c r="K770" s="121">
        <v>0</v>
      </c>
      <c r="L770" s="42">
        <v>0</v>
      </c>
      <c r="M770" s="42">
        <v>0</v>
      </c>
      <c r="N770" s="42">
        <v>0</v>
      </c>
      <c r="O770" s="42">
        <v>0</v>
      </c>
      <c r="P770" s="42">
        <v>1</v>
      </c>
      <c r="Q770" s="42">
        <v>1</v>
      </c>
      <c r="R770" s="42">
        <v>0</v>
      </c>
      <c r="S770" s="42">
        <v>0</v>
      </c>
      <c r="T770" s="42">
        <v>92</v>
      </c>
      <c r="U770" s="42">
        <f t="shared" si="44"/>
        <v>92</v>
      </c>
      <c r="V770" s="42"/>
      <c r="W770" s="92"/>
    </row>
    <row r="771" spans="1:23" s="57" customFormat="1" x14ac:dyDescent="0.25">
      <c r="A771" s="80" t="s">
        <v>992</v>
      </c>
      <c r="B771" s="80" t="s">
        <v>1034</v>
      </c>
      <c r="C771" s="42">
        <v>1</v>
      </c>
      <c r="D771" s="80" t="s">
        <v>1043</v>
      </c>
      <c r="E771" s="42">
        <v>20616</v>
      </c>
      <c r="F771" s="60" t="s">
        <v>566</v>
      </c>
      <c r="G771" s="42">
        <v>12</v>
      </c>
      <c r="H771" s="42">
        <v>45</v>
      </c>
      <c r="I771" s="42">
        <v>0</v>
      </c>
      <c r="J771" s="42">
        <v>0</v>
      </c>
      <c r="K771" s="121">
        <v>0</v>
      </c>
      <c r="L771" s="42">
        <v>0</v>
      </c>
      <c r="M771" s="42">
        <v>0</v>
      </c>
      <c r="N771" s="42">
        <v>0</v>
      </c>
      <c r="O771" s="42">
        <v>0</v>
      </c>
      <c r="P771" s="42">
        <v>1</v>
      </c>
      <c r="Q771" s="42">
        <v>1</v>
      </c>
      <c r="R771" s="42">
        <v>0</v>
      </c>
      <c r="S771" s="42">
        <v>0</v>
      </c>
      <c r="T771" s="42">
        <v>59</v>
      </c>
      <c r="U771" s="42">
        <f t="shared" si="44"/>
        <v>59</v>
      </c>
      <c r="V771" s="42"/>
      <c r="W771" s="92"/>
    </row>
    <row r="772" spans="1:23" s="57" customFormat="1" x14ac:dyDescent="0.25">
      <c r="A772" s="80" t="s">
        <v>992</v>
      </c>
      <c r="B772" s="80" t="s">
        <v>1034</v>
      </c>
      <c r="C772" s="42">
        <v>1</v>
      </c>
      <c r="D772" s="80" t="s">
        <v>1044</v>
      </c>
      <c r="E772" s="42">
        <v>29453</v>
      </c>
      <c r="F772" s="60" t="s">
        <v>566</v>
      </c>
      <c r="G772" s="42">
        <v>9</v>
      </c>
      <c r="H772" s="42">
        <v>61</v>
      </c>
      <c r="I772" s="42">
        <v>0</v>
      </c>
      <c r="J772" s="42">
        <v>0</v>
      </c>
      <c r="K772" s="121">
        <v>0</v>
      </c>
      <c r="L772" s="42">
        <v>0</v>
      </c>
      <c r="M772" s="42">
        <v>0</v>
      </c>
      <c r="N772" s="42">
        <v>0</v>
      </c>
      <c r="O772" s="42">
        <v>0</v>
      </c>
      <c r="P772" s="42">
        <v>1</v>
      </c>
      <c r="Q772" s="42">
        <v>0</v>
      </c>
      <c r="R772" s="42">
        <v>0</v>
      </c>
      <c r="S772" s="42">
        <v>0</v>
      </c>
      <c r="T772" s="42">
        <v>71</v>
      </c>
      <c r="U772" s="42">
        <f t="shared" si="44"/>
        <v>71</v>
      </c>
      <c r="V772" s="42"/>
      <c r="W772" s="92"/>
    </row>
    <row r="773" spans="1:23" s="57" customFormat="1" x14ac:dyDescent="0.25">
      <c r="A773" s="80" t="s">
        <v>992</v>
      </c>
      <c r="B773" s="80" t="s">
        <v>1034</v>
      </c>
      <c r="C773" s="42">
        <v>1</v>
      </c>
      <c r="D773" s="80" t="s">
        <v>1045</v>
      </c>
      <c r="E773" s="42">
        <v>20627</v>
      </c>
      <c r="F773" s="60" t="s">
        <v>566</v>
      </c>
      <c r="G773" s="42">
        <v>12</v>
      </c>
      <c r="H773" s="42">
        <v>45</v>
      </c>
      <c r="I773" s="42">
        <v>0</v>
      </c>
      <c r="J773" s="42">
        <v>0</v>
      </c>
      <c r="K773" s="121">
        <v>0</v>
      </c>
      <c r="L773" s="42">
        <v>0</v>
      </c>
      <c r="M773" s="42">
        <v>0</v>
      </c>
      <c r="N773" s="42">
        <v>0</v>
      </c>
      <c r="O773" s="42">
        <v>0</v>
      </c>
      <c r="P773" s="42">
        <v>1</v>
      </c>
      <c r="Q773" s="42">
        <v>0</v>
      </c>
      <c r="R773" s="42">
        <v>1</v>
      </c>
      <c r="S773" s="42">
        <v>0</v>
      </c>
      <c r="T773" s="42">
        <v>59</v>
      </c>
      <c r="U773" s="42">
        <f t="shared" si="44"/>
        <v>59</v>
      </c>
      <c r="V773" s="42"/>
      <c r="W773" s="92"/>
    </row>
    <row r="774" spans="1:23" s="57" customFormat="1" x14ac:dyDescent="0.25">
      <c r="A774" s="80" t="s">
        <v>992</v>
      </c>
      <c r="B774" s="80" t="s">
        <v>1034</v>
      </c>
      <c r="C774" s="42">
        <v>1</v>
      </c>
      <c r="D774" s="80" t="s">
        <v>284</v>
      </c>
      <c r="E774" s="42">
        <v>22999</v>
      </c>
      <c r="F774" s="60" t="s">
        <v>83</v>
      </c>
      <c r="G774" s="42">
        <v>0</v>
      </c>
      <c r="H774" s="42">
        <v>0</v>
      </c>
      <c r="I774" s="42">
        <v>0</v>
      </c>
      <c r="J774" s="42">
        <v>0</v>
      </c>
      <c r="K774" s="121">
        <v>0</v>
      </c>
      <c r="L774" s="42">
        <v>0</v>
      </c>
      <c r="M774" s="42">
        <v>0</v>
      </c>
      <c r="N774" s="42">
        <v>0</v>
      </c>
      <c r="O774" s="42">
        <v>0</v>
      </c>
      <c r="P774" s="42">
        <v>1</v>
      </c>
      <c r="Q774" s="42">
        <v>0</v>
      </c>
      <c r="R774" s="42">
        <v>0</v>
      </c>
      <c r="S774" s="42">
        <v>34</v>
      </c>
      <c r="T774" s="42">
        <v>35</v>
      </c>
      <c r="U774" s="42">
        <f t="shared" si="44"/>
        <v>35</v>
      </c>
      <c r="V774" s="42"/>
      <c r="W774" s="92"/>
    </row>
    <row r="775" spans="1:23" s="57" customFormat="1" x14ac:dyDescent="0.25">
      <c r="A775" s="80" t="s">
        <v>992</v>
      </c>
      <c r="B775" s="80" t="s">
        <v>1034</v>
      </c>
      <c r="C775" s="42">
        <v>1</v>
      </c>
      <c r="D775" s="80" t="s">
        <v>1046</v>
      </c>
      <c r="E775" s="42">
        <v>20549</v>
      </c>
      <c r="F775" s="60" t="s">
        <v>566</v>
      </c>
      <c r="G775" s="42">
        <v>0</v>
      </c>
      <c r="H775" s="42">
        <v>0</v>
      </c>
      <c r="I775" s="42">
        <v>0</v>
      </c>
      <c r="J775" s="42">
        <v>41</v>
      </c>
      <c r="K775" s="121">
        <v>55</v>
      </c>
      <c r="L775" s="42">
        <v>0</v>
      </c>
      <c r="M775" s="42">
        <v>0</v>
      </c>
      <c r="N775" s="42">
        <v>0</v>
      </c>
      <c r="O775" s="42">
        <v>0</v>
      </c>
      <c r="P775" s="42">
        <v>1</v>
      </c>
      <c r="Q775" s="42">
        <v>2</v>
      </c>
      <c r="R775" s="42">
        <v>1</v>
      </c>
      <c r="S775" s="42">
        <v>14</v>
      </c>
      <c r="T775" s="42">
        <v>114</v>
      </c>
      <c r="U775" s="42">
        <f t="shared" si="44"/>
        <v>59</v>
      </c>
      <c r="V775" s="42"/>
      <c r="W775" s="92"/>
    </row>
    <row r="776" spans="1:23" x14ac:dyDescent="0.25">
      <c r="A776" s="67" t="s">
        <v>1047</v>
      </c>
      <c r="B776" s="67"/>
      <c r="C776" s="69">
        <f>SUM(C720:C775)</f>
        <v>56</v>
      </c>
      <c r="D776" s="67"/>
      <c r="E776" s="69"/>
      <c r="F776" s="102"/>
      <c r="G776" s="69">
        <f t="shared" ref="G776:U776" si="45">SUM(G720:G775)</f>
        <v>397</v>
      </c>
      <c r="H776" s="69">
        <f t="shared" si="45"/>
        <v>1195</v>
      </c>
      <c r="I776" s="69">
        <f t="shared" si="45"/>
        <v>16</v>
      </c>
      <c r="J776" s="117">
        <f t="shared" si="45"/>
        <v>147</v>
      </c>
      <c r="K776" s="69">
        <f t="shared" si="45"/>
        <v>121</v>
      </c>
      <c r="L776" s="117">
        <f t="shared" si="45"/>
        <v>155</v>
      </c>
      <c r="M776" s="117">
        <f t="shared" si="45"/>
        <v>0</v>
      </c>
      <c r="N776" s="117">
        <f t="shared" si="45"/>
        <v>0</v>
      </c>
      <c r="O776" s="117">
        <f t="shared" si="45"/>
        <v>370</v>
      </c>
      <c r="P776" s="117">
        <f t="shared" si="45"/>
        <v>50</v>
      </c>
      <c r="Q776" s="117">
        <f t="shared" si="45"/>
        <v>23</v>
      </c>
      <c r="R776" s="117">
        <f t="shared" si="45"/>
        <v>32</v>
      </c>
      <c r="S776" s="117">
        <f t="shared" si="45"/>
        <v>170</v>
      </c>
      <c r="T776" s="117">
        <f t="shared" si="45"/>
        <v>2676</v>
      </c>
      <c r="U776" s="117">
        <f t="shared" si="45"/>
        <v>2555</v>
      </c>
      <c r="V776" s="142"/>
      <c r="W776" s="142"/>
    </row>
    <row r="777" spans="1:23" x14ac:dyDescent="0.25">
      <c r="A777" s="65" t="s">
        <v>1048</v>
      </c>
      <c r="B777" s="65" t="s">
        <v>1049</v>
      </c>
      <c r="C777" s="66">
        <v>1</v>
      </c>
      <c r="D777" s="112" t="s">
        <v>1050</v>
      </c>
      <c r="E777" s="68">
        <v>23881</v>
      </c>
      <c r="F777" s="65" t="s">
        <v>1051</v>
      </c>
      <c r="G777" s="66">
        <v>35</v>
      </c>
      <c r="H777" s="66">
        <v>51</v>
      </c>
      <c r="I777" s="111">
        <v>0</v>
      </c>
      <c r="J777" s="66">
        <v>0</v>
      </c>
      <c r="K777" s="126">
        <v>0</v>
      </c>
      <c r="L777" s="118">
        <v>0</v>
      </c>
      <c r="M777" s="118">
        <v>0</v>
      </c>
      <c r="N777" s="118">
        <v>0</v>
      </c>
      <c r="O777" s="118">
        <v>0</v>
      </c>
      <c r="P777" s="118">
        <v>2</v>
      </c>
      <c r="Q777" s="118">
        <v>2</v>
      </c>
      <c r="R777" s="118">
        <v>2</v>
      </c>
      <c r="S777" s="118">
        <v>8</v>
      </c>
      <c r="T777" s="118">
        <f>SUM(G777:S777)</f>
        <v>100</v>
      </c>
      <c r="U777" s="68">
        <f t="shared" si="44"/>
        <v>100</v>
      </c>
      <c r="V777" s="118"/>
      <c r="W777" s="118"/>
    </row>
    <row r="778" spans="1:23" x14ac:dyDescent="0.25">
      <c r="A778" s="65" t="s">
        <v>1048</v>
      </c>
      <c r="B778" s="65" t="s">
        <v>1049</v>
      </c>
      <c r="C778" s="66">
        <v>1</v>
      </c>
      <c r="D778" s="113" t="s">
        <v>1052</v>
      </c>
      <c r="E778" s="68">
        <v>23879</v>
      </c>
      <c r="F778" s="65" t="s">
        <v>1051</v>
      </c>
      <c r="G778" s="66">
        <v>12</v>
      </c>
      <c r="H778" s="66">
        <v>19</v>
      </c>
      <c r="I778" s="111">
        <v>0</v>
      </c>
      <c r="J778" s="66">
        <v>0</v>
      </c>
      <c r="K778" s="126">
        <v>0</v>
      </c>
      <c r="L778" s="118">
        <v>0</v>
      </c>
      <c r="M778" s="118">
        <v>0</v>
      </c>
      <c r="N778" s="118">
        <v>0</v>
      </c>
      <c r="O778" s="118">
        <v>0</v>
      </c>
      <c r="P778" s="118">
        <v>1</v>
      </c>
      <c r="Q778" s="118">
        <v>1</v>
      </c>
      <c r="R778" s="118">
        <v>1</v>
      </c>
      <c r="S778" s="118">
        <v>0</v>
      </c>
      <c r="T778" s="118">
        <f t="shared" ref="T778:T841" si="46">SUM(G778:S778)</f>
        <v>34</v>
      </c>
      <c r="U778" s="68">
        <f t="shared" si="44"/>
        <v>34</v>
      </c>
      <c r="V778" s="118"/>
      <c r="W778" s="118"/>
    </row>
    <row r="779" spans="1:23" x14ac:dyDescent="0.25">
      <c r="A779" s="65" t="s">
        <v>1048</v>
      </c>
      <c r="B779" s="65" t="s">
        <v>1049</v>
      </c>
      <c r="C779" s="66">
        <v>1</v>
      </c>
      <c r="D779" s="114" t="s">
        <v>1053</v>
      </c>
      <c r="E779" s="68">
        <v>21746</v>
      </c>
      <c r="F779" s="65" t="s">
        <v>1051</v>
      </c>
      <c r="G779" s="66">
        <v>10</v>
      </c>
      <c r="H779" s="66">
        <v>13</v>
      </c>
      <c r="I779" s="111">
        <v>0</v>
      </c>
      <c r="J779" s="66">
        <v>0</v>
      </c>
      <c r="K779" s="126">
        <v>0</v>
      </c>
      <c r="L779" s="118">
        <v>0</v>
      </c>
      <c r="M779" s="118">
        <v>0</v>
      </c>
      <c r="N779" s="118">
        <v>0</v>
      </c>
      <c r="O779" s="118">
        <v>0</v>
      </c>
      <c r="P779" s="118">
        <v>0</v>
      </c>
      <c r="Q779" s="118">
        <v>1</v>
      </c>
      <c r="R779" s="118">
        <v>0</v>
      </c>
      <c r="S779" s="118">
        <v>0</v>
      </c>
      <c r="T779" s="118">
        <f t="shared" si="46"/>
        <v>24</v>
      </c>
      <c r="U779" s="68">
        <f t="shared" si="44"/>
        <v>24</v>
      </c>
      <c r="V779" s="118"/>
      <c r="W779" s="118"/>
    </row>
    <row r="780" spans="1:23" x14ac:dyDescent="0.25">
      <c r="A780" s="65" t="s">
        <v>1048</v>
      </c>
      <c r="B780" s="65" t="s">
        <v>1049</v>
      </c>
      <c r="C780" s="66">
        <v>1</v>
      </c>
      <c r="D780" s="115" t="s">
        <v>1054</v>
      </c>
      <c r="E780" s="68">
        <v>19785</v>
      </c>
      <c r="F780" s="65" t="s">
        <v>1051</v>
      </c>
      <c r="G780" s="66">
        <v>15</v>
      </c>
      <c r="H780" s="66">
        <v>35</v>
      </c>
      <c r="I780" s="111">
        <v>3</v>
      </c>
      <c r="J780" s="66">
        <v>0</v>
      </c>
      <c r="K780" s="126">
        <v>0</v>
      </c>
      <c r="L780" s="118">
        <v>0</v>
      </c>
      <c r="M780" s="118">
        <v>0</v>
      </c>
      <c r="N780" s="118">
        <v>0</v>
      </c>
      <c r="O780" s="118">
        <v>0</v>
      </c>
      <c r="P780" s="118">
        <v>1</v>
      </c>
      <c r="Q780" s="118">
        <v>1</v>
      </c>
      <c r="R780" s="118">
        <v>1</v>
      </c>
      <c r="S780" s="118">
        <v>0</v>
      </c>
      <c r="T780" s="118">
        <f t="shared" si="46"/>
        <v>56</v>
      </c>
      <c r="U780" s="68">
        <f t="shared" si="44"/>
        <v>56</v>
      </c>
      <c r="V780" s="118"/>
      <c r="W780" s="118"/>
    </row>
    <row r="781" spans="1:23" x14ac:dyDescent="0.25">
      <c r="A781" s="65" t="s">
        <v>1048</v>
      </c>
      <c r="B781" s="65" t="s">
        <v>1049</v>
      </c>
      <c r="C781" s="66">
        <v>1</v>
      </c>
      <c r="D781" s="113" t="s">
        <v>1055</v>
      </c>
      <c r="E781" s="68">
        <v>20142</v>
      </c>
      <c r="F781" s="65" t="s">
        <v>1051</v>
      </c>
      <c r="G781" s="66">
        <v>0</v>
      </c>
      <c r="H781" s="66">
        <v>12</v>
      </c>
      <c r="I781" s="111">
        <v>0</v>
      </c>
      <c r="J781" s="66">
        <v>0</v>
      </c>
      <c r="K781" s="126">
        <v>0</v>
      </c>
      <c r="L781" s="118">
        <v>0</v>
      </c>
      <c r="M781" s="118">
        <v>0</v>
      </c>
      <c r="N781" s="118">
        <v>0</v>
      </c>
      <c r="O781" s="118">
        <v>0</v>
      </c>
      <c r="P781" s="118">
        <v>1</v>
      </c>
      <c r="Q781" s="118">
        <v>1</v>
      </c>
      <c r="R781" s="118">
        <v>0</v>
      </c>
      <c r="S781" s="118">
        <v>0</v>
      </c>
      <c r="T781" s="118">
        <f t="shared" si="46"/>
        <v>14</v>
      </c>
      <c r="U781" s="68">
        <f t="shared" si="44"/>
        <v>14</v>
      </c>
      <c r="V781" s="118"/>
      <c r="W781" s="118"/>
    </row>
    <row r="782" spans="1:23" x14ac:dyDescent="0.25">
      <c r="A782" s="65" t="s">
        <v>1048</v>
      </c>
      <c r="B782" s="65" t="s">
        <v>1049</v>
      </c>
      <c r="C782" s="66">
        <v>1</v>
      </c>
      <c r="D782" s="113" t="s">
        <v>1056</v>
      </c>
      <c r="E782" s="68">
        <v>20314</v>
      </c>
      <c r="F782" s="65" t="s">
        <v>1051</v>
      </c>
      <c r="G782" s="66">
        <v>0</v>
      </c>
      <c r="H782" s="66">
        <v>9</v>
      </c>
      <c r="I782" s="111">
        <v>0</v>
      </c>
      <c r="J782" s="66">
        <v>0</v>
      </c>
      <c r="K782" s="126">
        <v>0</v>
      </c>
      <c r="L782" s="118">
        <v>0</v>
      </c>
      <c r="M782" s="118">
        <v>0</v>
      </c>
      <c r="N782" s="118">
        <v>0</v>
      </c>
      <c r="O782" s="118">
        <v>0</v>
      </c>
      <c r="P782" s="118">
        <v>1</v>
      </c>
      <c r="Q782" s="118">
        <v>0</v>
      </c>
      <c r="R782" s="118">
        <v>0</v>
      </c>
      <c r="S782" s="118">
        <v>0</v>
      </c>
      <c r="T782" s="118">
        <f t="shared" si="46"/>
        <v>10</v>
      </c>
      <c r="U782" s="68">
        <f t="shared" si="44"/>
        <v>10</v>
      </c>
      <c r="V782" s="118"/>
      <c r="W782" s="118"/>
    </row>
    <row r="783" spans="1:23" x14ac:dyDescent="0.25">
      <c r="A783" s="65" t="s">
        <v>1048</v>
      </c>
      <c r="B783" s="65" t="s">
        <v>1049</v>
      </c>
      <c r="C783" s="66">
        <v>1</v>
      </c>
      <c r="D783" s="113" t="s">
        <v>1057</v>
      </c>
      <c r="E783" s="68">
        <v>20109</v>
      </c>
      <c r="F783" s="65" t="s">
        <v>1051</v>
      </c>
      <c r="G783" s="66">
        <v>0</v>
      </c>
      <c r="H783" s="66">
        <v>9</v>
      </c>
      <c r="I783" s="111">
        <v>0</v>
      </c>
      <c r="J783" s="66">
        <v>0</v>
      </c>
      <c r="K783" s="126">
        <v>0</v>
      </c>
      <c r="L783" s="118">
        <v>0</v>
      </c>
      <c r="M783" s="118">
        <v>0</v>
      </c>
      <c r="N783" s="118">
        <v>0</v>
      </c>
      <c r="O783" s="118">
        <v>0</v>
      </c>
      <c r="P783" s="118">
        <v>1</v>
      </c>
      <c r="Q783" s="118">
        <v>0</v>
      </c>
      <c r="R783" s="118">
        <v>0</v>
      </c>
      <c r="S783" s="118">
        <v>0</v>
      </c>
      <c r="T783" s="118">
        <f t="shared" si="46"/>
        <v>10</v>
      </c>
      <c r="U783" s="68">
        <f t="shared" si="44"/>
        <v>10</v>
      </c>
      <c r="V783" s="118"/>
      <c r="W783" s="118"/>
    </row>
    <row r="784" spans="1:23" x14ac:dyDescent="0.25">
      <c r="A784" s="65" t="s">
        <v>1048</v>
      </c>
      <c r="B784" s="65" t="s">
        <v>1049</v>
      </c>
      <c r="C784" s="66">
        <v>1</v>
      </c>
      <c r="D784" s="113" t="s">
        <v>281</v>
      </c>
      <c r="E784" s="68">
        <v>20333</v>
      </c>
      <c r="F784" s="65" t="s">
        <v>1051</v>
      </c>
      <c r="G784" s="66">
        <v>0</v>
      </c>
      <c r="H784" s="66">
        <v>10</v>
      </c>
      <c r="I784" s="111">
        <v>0</v>
      </c>
      <c r="J784" s="66">
        <v>0</v>
      </c>
      <c r="K784" s="126">
        <v>0</v>
      </c>
      <c r="L784" s="118">
        <v>0</v>
      </c>
      <c r="M784" s="118">
        <v>0</v>
      </c>
      <c r="N784" s="118">
        <v>0</v>
      </c>
      <c r="O784" s="118">
        <v>0</v>
      </c>
      <c r="P784" s="118">
        <v>1</v>
      </c>
      <c r="Q784" s="118">
        <v>0</v>
      </c>
      <c r="R784" s="118">
        <v>0</v>
      </c>
      <c r="S784" s="118">
        <v>0</v>
      </c>
      <c r="T784" s="118">
        <f t="shared" si="46"/>
        <v>11</v>
      </c>
      <c r="U784" s="68">
        <f t="shared" si="44"/>
        <v>11</v>
      </c>
      <c r="V784" s="118"/>
      <c r="W784" s="118"/>
    </row>
    <row r="785" spans="1:23" x14ac:dyDescent="0.25">
      <c r="A785" s="65" t="s">
        <v>1048</v>
      </c>
      <c r="B785" s="65" t="s">
        <v>1049</v>
      </c>
      <c r="C785" s="66">
        <v>1</v>
      </c>
      <c r="D785" s="113" t="s">
        <v>1058</v>
      </c>
      <c r="E785" s="68">
        <v>20198</v>
      </c>
      <c r="F785" s="65" t="s">
        <v>1051</v>
      </c>
      <c r="G785" s="66">
        <v>0</v>
      </c>
      <c r="H785" s="66">
        <v>6</v>
      </c>
      <c r="I785" s="111">
        <v>0</v>
      </c>
      <c r="J785" s="66">
        <v>0</v>
      </c>
      <c r="K785" s="126">
        <v>0</v>
      </c>
      <c r="L785" s="118">
        <v>0</v>
      </c>
      <c r="M785" s="118">
        <v>0</v>
      </c>
      <c r="N785" s="118">
        <v>0</v>
      </c>
      <c r="O785" s="118">
        <v>0</v>
      </c>
      <c r="P785" s="118">
        <v>1</v>
      </c>
      <c r="Q785" s="118">
        <v>0</v>
      </c>
      <c r="R785" s="118">
        <v>0</v>
      </c>
      <c r="S785" s="118">
        <v>0</v>
      </c>
      <c r="T785" s="118">
        <f t="shared" si="46"/>
        <v>7</v>
      </c>
      <c r="U785" s="68">
        <f t="shared" si="44"/>
        <v>7</v>
      </c>
      <c r="V785" s="118"/>
      <c r="W785" s="118"/>
    </row>
    <row r="786" spans="1:23" x14ac:dyDescent="0.25">
      <c r="A786" s="65" t="s">
        <v>1048</v>
      </c>
      <c r="B786" s="65" t="s">
        <v>1049</v>
      </c>
      <c r="C786" s="66">
        <v>1</v>
      </c>
      <c r="D786" s="113" t="s">
        <v>1059</v>
      </c>
      <c r="E786" s="68">
        <v>20369</v>
      </c>
      <c r="F786" s="65" t="s">
        <v>1051</v>
      </c>
      <c r="G786" s="66">
        <v>0</v>
      </c>
      <c r="H786" s="66">
        <v>11</v>
      </c>
      <c r="I786" s="111">
        <v>0</v>
      </c>
      <c r="J786" s="66">
        <v>0</v>
      </c>
      <c r="K786" s="126">
        <v>0</v>
      </c>
      <c r="L786" s="118">
        <v>0</v>
      </c>
      <c r="M786" s="118">
        <v>0</v>
      </c>
      <c r="N786" s="118">
        <v>0</v>
      </c>
      <c r="O786" s="118">
        <v>0</v>
      </c>
      <c r="P786" s="118">
        <v>1</v>
      </c>
      <c r="Q786" s="118">
        <v>1</v>
      </c>
      <c r="R786" s="118">
        <v>0</v>
      </c>
      <c r="S786" s="118">
        <v>0</v>
      </c>
      <c r="T786" s="118">
        <f t="shared" si="46"/>
        <v>13</v>
      </c>
      <c r="U786" s="68">
        <f t="shared" si="44"/>
        <v>13</v>
      </c>
      <c r="V786" s="118"/>
      <c r="W786" s="118"/>
    </row>
    <row r="787" spans="1:23" x14ac:dyDescent="0.25">
      <c r="A787" s="65" t="s">
        <v>1048</v>
      </c>
      <c r="B787" s="65" t="s">
        <v>1049</v>
      </c>
      <c r="C787" s="66">
        <v>1</v>
      </c>
      <c r="D787" s="113" t="s">
        <v>1060</v>
      </c>
      <c r="E787" s="68">
        <v>20110</v>
      </c>
      <c r="F787" s="65" t="s">
        <v>1051</v>
      </c>
      <c r="G787" s="66">
        <v>0</v>
      </c>
      <c r="H787" s="66">
        <v>11</v>
      </c>
      <c r="I787" s="111">
        <v>0</v>
      </c>
      <c r="J787" s="66">
        <v>0</v>
      </c>
      <c r="K787" s="126">
        <v>0</v>
      </c>
      <c r="L787" s="118">
        <v>0</v>
      </c>
      <c r="M787" s="118">
        <v>0</v>
      </c>
      <c r="N787" s="118">
        <v>0</v>
      </c>
      <c r="O787" s="118">
        <v>0</v>
      </c>
      <c r="P787" s="118">
        <v>1</v>
      </c>
      <c r="Q787" s="118">
        <v>1</v>
      </c>
      <c r="R787" s="118">
        <v>0</v>
      </c>
      <c r="S787" s="118">
        <v>0</v>
      </c>
      <c r="T787" s="118">
        <f t="shared" si="46"/>
        <v>13</v>
      </c>
      <c r="U787" s="68">
        <f t="shared" si="44"/>
        <v>13</v>
      </c>
      <c r="V787" s="118"/>
      <c r="W787" s="118"/>
    </row>
    <row r="788" spans="1:23" x14ac:dyDescent="0.25">
      <c r="A788" s="65" t="s">
        <v>1048</v>
      </c>
      <c r="B788" s="65" t="s">
        <v>1049</v>
      </c>
      <c r="C788" s="66">
        <v>1</v>
      </c>
      <c r="D788" s="113" t="s">
        <v>1061</v>
      </c>
      <c r="E788" s="68">
        <v>20143</v>
      </c>
      <c r="F788" s="65" t="s">
        <v>1051</v>
      </c>
      <c r="G788" s="66">
        <v>0</v>
      </c>
      <c r="H788" s="66">
        <v>8</v>
      </c>
      <c r="I788" s="111">
        <v>0</v>
      </c>
      <c r="J788" s="66">
        <v>0</v>
      </c>
      <c r="K788" s="126">
        <v>0</v>
      </c>
      <c r="L788" s="118">
        <v>0</v>
      </c>
      <c r="M788" s="118">
        <v>0</v>
      </c>
      <c r="N788" s="118">
        <v>0</v>
      </c>
      <c r="O788" s="118">
        <v>0</v>
      </c>
      <c r="P788" s="118">
        <v>1</v>
      </c>
      <c r="Q788" s="118">
        <v>0</v>
      </c>
      <c r="R788" s="118">
        <v>0</v>
      </c>
      <c r="S788" s="118">
        <v>0</v>
      </c>
      <c r="T788" s="118">
        <f t="shared" si="46"/>
        <v>9</v>
      </c>
      <c r="U788" s="68">
        <f t="shared" si="44"/>
        <v>9</v>
      </c>
      <c r="V788" s="118"/>
      <c r="W788" s="118"/>
    </row>
    <row r="789" spans="1:23" x14ac:dyDescent="0.25">
      <c r="A789" s="65" t="s">
        <v>1048</v>
      </c>
      <c r="B789" s="65" t="s">
        <v>1049</v>
      </c>
      <c r="C789" s="66">
        <v>1</v>
      </c>
      <c r="D789" s="113" t="s">
        <v>1062</v>
      </c>
      <c r="E789" s="68">
        <v>20228</v>
      </c>
      <c r="F789" s="65" t="s">
        <v>1051</v>
      </c>
      <c r="G789" s="66">
        <v>0</v>
      </c>
      <c r="H789" s="66">
        <v>7</v>
      </c>
      <c r="I789" s="111">
        <v>0</v>
      </c>
      <c r="J789" s="66">
        <v>0</v>
      </c>
      <c r="K789" s="126">
        <v>0</v>
      </c>
      <c r="L789" s="118">
        <v>0</v>
      </c>
      <c r="M789" s="118">
        <v>0</v>
      </c>
      <c r="N789" s="118">
        <v>0</v>
      </c>
      <c r="O789" s="118">
        <v>0</v>
      </c>
      <c r="P789" s="118">
        <v>1</v>
      </c>
      <c r="Q789" s="118">
        <v>0</v>
      </c>
      <c r="R789" s="118">
        <v>0</v>
      </c>
      <c r="S789" s="118">
        <v>0</v>
      </c>
      <c r="T789" s="118">
        <f t="shared" si="46"/>
        <v>8</v>
      </c>
      <c r="U789" s="68">
        <f t="shared" si="44"/>
        <v>8</v>
      </c>
      <c r="V789" s="118"/>
      <c r="W789" s="118"/>
    </row>
    <row r="790" spans="1:23" x14ac:dyDescent="0.25">
      <c r="A790" s="65" t="s">
        <v>1048</v>
      </c>
      <c r="B790" s="65" t="s">
        <v>1049</v>
      </c>
      <c r="C790" s="66">
        <v>1</v>
      </c>
      <c r="D790" s="113" t="s">
        <v>1063</v>
      </c>
      <c r="E790" s="68">
        <v>20311</v>
      </c>
      <c r="F790" s="65" t="s">
        <v>1051</v>
      </c>
      <c r="G790" s="66">
        <v>0</v>
      </c>
      <c r="H790" s="66">
        <v>8</v>
      </c>
      <c r="I790" s="111">
        <v>0</v>
      </c>
      <c r="J790" s="66">
        <v>0</v>
      </c>
      <c r="K790" s="126">
        <v>0</v>
      </c>
      <c r="L790" s="118">
        <v>0</v>
      </c>
      <c r="M790" s="118">
        <v>0</v>
      </c>
      <c r="N790" s="118">
        <v>0</v>
      </c>
      <c r="O790" s="118">
        <v>0</v>
      </c>
      <c r="P790" s="118">
        <v>1</v>
      </c>
      <c r="Q790" s="118">
        <v>0</v>
      </c>
      <c r="R790" s="118">
        <v>0</v>
      </c>
      <c r="S790" s="118">
        <v>0</v>
      </c>
      <c r="T790" s="118">
        <f t="shared" si="46"/>
        <v>9</v>
      </c>
      <c r="U790" s="68">
        <f t="shared" si="44"/>
        <v>9</v>
      </c>
      <c r="V790" s="118"/>
      <c r="W790" s="118"/>
    </row>
    <row r="791" spans="1:23" x14ac:dyDescent="0.25">
      <c r="A791" s="65" t="s">
        <v>1048</v>
      </c>
      <c r="B791" s="65" t="s">
        <v>1049</v>
      </c>
      <c r="C791" s="66">
        <v>1</v>
      </c>
      <c r="D791" s="113" t="s">
        <v>1064</v>
      </c>
      <c r="E791" s="44">
        <v>19787</v>
      </c>
      <c r="F791" s="65" t="s">
        <v>1051</v>
      </c>
      <c r="G791" s="66">
        <v>0</v>
      </c>
      <c r="H791" s="66">
        <v>6</v>
      </c>
      <c r="I791" s="111">
        <v>0</v>
      </c>
      <c r="J791" s="66">
        <v>0</v>
      </c>
      <c r="K791" s="126">
        <v>0</v>
      </c>
      <c r="L791" s="118">
        <v>0</v>
      </c>
      <c r="M791" s="118">
        <v>0</v>
      </c>
      <c r="N791" s="118">
        <v>0</v>
      </c>
      <c r="O791" s="118">
        <v>0</v>
      </c>
      <c r="P791" s="118">
        <v>1</v>
      </c>
      <c r="Q791" s="118">
        <v>1</v>
      </c>
      <c r="R791" s="118">
        <v>0</v>
      </c>
      <c r="S791" s="118">
        <v>0</v>
      </c>
      <c r="T791" s="118">
        <f t="shared" si="46"/>
        <v>8</v>
      </c>
      <c r="U791" s="68">
        <f t="shared" si="44"/>
        <v>8</v>
      </c>
      <c r="V791" s="118"/>
      <c r="W791" s="118"/>
    </row>
    <row r="792" spans="1:23" x14ac:dyDescent="0.25">
      <c r="A792" s="65" t="s">
        <v>1048</v>
      </c>
      <c r="B792" s="65" t="s">
        <v>1049</v>
      </c>
      <c r="C792" s="66">
        <v>1</v>
      </c>
      <c r="D792" s="116" t="s">
        <v>1065</v>
      </c>
      <c r="E792" s="68">
        <v>20102</v>
      </c>
      <c r="F792" s="65" t="s">
        <v>1051</v>
      </c>
      <c r="G792" s="66">
        <v>0</v>
      </c>
      <c r="H792" s="66">
        <v>12</v>
      </c>
      <c r="I792" s="111">
        <v>0</v>
      </c>
      <c r="J792" s="66">
        <v>0</v>
      </c>
      <c r="K792" s="126">
        <v>0</v>
      </c>
      <c r="L792" s="118">
        <v>0</v>
      </c>
      <c r="M792" s="118">
        <v>0</v>
      </c>
      <c r="N792" s="118">
        <v>0</v>
      </c>
      <c r="O792" s="118">
        <v>0</v>
      </c>
      <c r="P792" s="118">
        <v>1</v>
      </c>
      <c r="Q792" s="118">
        <v>1</v>
      </c>
      <c r="R792" s="118">
        <v>0</v>
      </c>
      <c r="S792" s="118">
        <v>0</v>
      </c>
      <c r="T792" s="118">
        <f t="shared" si="46"/>
        <v>14</v>
      </c>
      <c r="U792" s="68">
        <f t="shared" si="44"/>
        <v>14</v>
      </c>
      <c r="V792" s="118"/>
      <c r="W792" s="118"/>
    </row>
    <row r="793" spans="1:23" x14ac:dyDescent="0.25">
      <c r="A793" s="65" t="s">
        <v>1048</v>
      </c>
      <c r="B793" s="65" t="s">
        <v>1049</v>
      </c>
      <c r="C793" s="66">
        <v>1</v>
      </c>
      <c r="D793" s="113" t="s">
        <v>1066</v>
      </c>
      <c r="E793" s="68">
        <v>20113</v>
      </c>
      <c r="F793" s="65" t="s">
        <v>1051</v>
      </c>
      <c r="G793" s="66">
        <v>0</v>
      </c>
      <c r="H793" s="66">
        <v>11</v>
      </c>
      <c r="I793" s="111">
        <v>0</v>
      </c>
      <c r="J793" s="66">
        <v>0</v>
      </c>
      <c r="K793" s="126">
        <v>0</v>
      </c>
      <c r="L793" s="118">
        <v>0</v>
      </c>
      <c r="M793" s="118">
        <v>0</v>
      </c>
      <c r="N793" s="118">
        <v>0</v>
      </c>
      <c r="O793" s="118">
        <v>0</v>
      </c>
      <c r="P793" s="118">
        <v>1</v>
      </c>
      <c r="Q793" s="118">
        <v>0</v>
      </c>
      <c r="R793" s="118">
        <v>0</v>
      </c>
      <c r="S793" s="118">
        <v>0</v>
      </c>
      <c r="T793" s="118">
        <f t="shared" si="46"/>
        <v>12</v>
      </c>
      <c r="U793" s="68">
        <f t="shared" si="44"/>
        <v>12</v>
      </c>
      <c r="V793" s="118"/>
      <c r="W793" s="118"/>
    </row>
    <row r="794" spans="1:23" x14ac:dyDescent="0.25">
      <c r="A794" s="65" t="s">
        <v>1048</v>
      </c>
      <c r="B794" s="65" t="s">
        <v>1049</v>
      </c>
      <c r="C794" s="66">
        <v>1</v>
      </c>
      <c r="D794" s="113" t="s">
        <v>1067</v>
      </c>
      <c r="E794" s="68">
        <v>22768</v>
      </c>
      <c r="F794" s="65" t="s">
        <v>1051</v>
      </c>
      <c r="G794" s="66">
        <v>0</v>
      </c>
      <c r="H794" s="66">
        <v>12</v>
      </c>
      <c r="I794" s="111">
        <v>0</v>
      </c>
      <c r="J794" s="66">
        <v>0</v>
      </c>
      <c r="K794" s="126">
        <v>0</v>
      </c>
      <c r="L794" s="118">
        <v>0</v>
      </c>
      <c r="M794" s="118">
        <v>0</v>
      </c>
      <c r="N794" s="118">
        <v>0</v>
      </c>
      <c r="O794" s="118">
        <v>0</v>
      </c>
      <c r="P794" s="118">
        <v>1</v>
      </c>
      <c r="Q794" s="118">
        <v>1</v>
      </c>
      <c r="R794" s="118">
        <v>0</v>
      </c>
      <c r="S794" s="118">
        <v>0</v>
      </c>
      <c r="T794" s="118">
        <f t="shared" si="46"/>
        <v>14</v>
      </c>
      <c r="U794" s="68">
        <f t="shared" si="44"/>
        <v>14</v>
      </c>
      <c r="V794" s="118"/>
      <c r="W794" s="118"/>
    </row>
    <row r="795" spans="1:23" x14ac:dyDescent="0.25">
      <c r="A795" s="65" t="s">
        <v>1048</v>
      </c>
      <c r="B795" s="65" t="s">
        <v>1049</v>
      </c>
      <c r="C795" s="66">
        <v>1</v>
      </c>
      <c r="D795" s="113" t="s">
        <v>1068</v>
      </c>
      <c r="E795" s="68">
        <v>20912</v>
      </c>
      <c r="F795" s="65" t="s">
        <v>1051</v>
      </c>
      <c r="G795" s="66">
        <v>0</v>
      </c>
      <c r="H795" s="66">
        <v>8</v>
      </c>
      <c r="I795" s="111">
        <v>0</v>
      </c>
      <c r="J795" s="66">
        <v>0</v>
      </c>
      <c r="K795" s="126">
        <v>0</v>
      </c>
      <c r="L795" s="118">
        <v>0</v>
      </c>
      <c r="M795" s="118">
        <v>0</v>
      </c>
      <c r="N795" s="118">
        <v>0</v>
      </c>
      <c r="O795" s="118">
        <v>0</v>
      </c>
      <c r="P795" s="118">
        <v>1</v>
      </c>
      <c r="Q795" s="118">
        <v>0</v>
      </c>
      <c r="R795" s="118">
        <v>0</v>
      </c>
      <c r="S795" s="118">
        <v>0</v>
      </c>
      <c r="T795" s="118">
        <f t="shared" si="46"/>
        <v>9</v>
      </c>
      <c r="U795" s="68">
        <f t="shared" si="44"/>
        <v>9</v>
      </c>
      <c r="V795" s="118"/>
      <c r="W795" s="118"/>
    </row>
    <row r="796" spans="1:23" x14ac:dyDescent="0.25">
      <c r="A796" s="65" t="s">
        <v>1048</v>
      </c>
      <c r="B796" s="65" t="s">
        <v>1049</v>
      </c>
      <c r="C796" s="66">
        <v>1</v>
      </c>
      <c r="D796" s="113" t="s">
        <v>1069</v>
      </c>
      <c r="E796" s="68">
        <v>20458</v>
      </c>
      <c r="F796" s="65" t="s">
        <v>1051</v>
      </c>
      <c r="G796" s="66">
        <v>0</v>
      </c>
      <c r="H796" s="66">
        <v>7</v>
      </c>
      <c r="I796" s="111">
        <v>0</v>
      </c>
      <c r="J796" s="66">
        <v>0</v>
      </c>
      <c r="K796" s="126">
        <v>0</v>
      </c>
      <c r="L796" s="118">
        <v>0</v>
      </c>
      <c r="M796" s="118">
        <v>0</v>
      </c>
      <c r="N796" s="118">
        <v>0</v>
      </c>
      <c r="O796" s="118">
        <v>0</v>
      </c>
      <c r="P796" s="118">
        <v>1</v>
      </c>
      <c r="Q796" s="118">
        <v>0</v>
      </c>
      <c r="R796" s="118">
        <v>0</v>
      </c>
      <c r="S796" s="118">
        <v>0</v>
      </c>
      <c r="T796" s="118">
        <f t="shared" si="46"/>
        <v>8</v>
      </c>
      <c r="U796" s="68">
        <f t="shared" si="44"/>
        <v>8</v>
      </c>
      <c r="V796" s="118"/>
      <c r="W796" s="118"/>
    </row>
    <row r="797" spans="1:23" x14ac:dyDescent="0.25">
      <c r="A797" s="65" t="s">
        <v>1048</v>
      </c>
      <c r="B797" s="65" t="s">
        <v>1049</v>
      </c>
      <c r="C797" s="66">
        <v>1</v>
      </c>
      <c r="D797" s="113" t="s">
        <v>245</v>
      </c>
      <c r="E797" s="68">
        <v>26884</v>
      </c>
      <c r="F797" s="65" t="s">
        <v>1051</v>
      </c>
      <c r="G797" s="66">
        <v>0</v>
      </c>
      <c r="H797" s="66">
        <v>7</v>
      </c>
      <c r="I797" s="111">
        <v>0</v>
      </c>
      <c r="J797" s="66">
        <v>0</v>
      </c>
      <c r="K797" s="126">
        <v>0</v>
      </c>
      <c r="L797" s="118">
        <v>0</v>
      </c>
      <c r="M797" s="118">
        <v>0</v>
      </c>
      <c r="N797" s="118">
        <v>0</v>
      </c>
      <c r="O797" s="118">
        <v>0</v>
      </c>
      <c r="P797" s="118">
        <v>1</v>
      </c>
      <c r="Q797" s="118">
        <v>0</v>
      </c>
      <c r="R797" s="118">
        <v>0</v>
      </c>
      <c r="S797" s="118">
        <v>0</v>
      </c>
      <c r="T797" s="118">
        <f t="shared" si="46"/>
        <v>8</v>
      </c>
      <c r="U797" s="68">
        <f t="shared" si="44"/>
        <v>8</v>
      </c>
      <c r="V797" s="118"/>
      <c r="W797" s="118"/>
    </row>
    <row r="798" spans="1:23" x14ac:dyDescent="0.25">
      <c r="A798" s="65" t="s">
        <v>1048</v>
      </c>
      <c r="B798" s="65" t="s">
        <v>1049</v>
      </c>
      <c r="C798" s="66">
        <v>1</v>
      </c>
      <c r="D798" s="113" t="s">
        <v>226</v>
      </c>
      <c r="E798" s="68">
        <v>20233</v>
      </c>
      <c r="F798" s="65" t="s">
        <v>1051</v>
      </c>
      <c r="G798" s="66">
        <v>0</v>
      </c>
      <c r="H798" s="66">
        <v>13</v>
      </c>
      <c r="I798" s="111">
        <v>0</v>
      </c>
      <c r="J798" s="66">
        <v>0</v>
      </c>
      <c r="K798" s="126">
        <v>0</v>
      </c>
      <c r="L798" s="118">
        <v>0</v>
      </c>
      <c r="M798" s="118">
        <v>0</v>
      </c>
      <c r="N798" s="118">
        <v>0</v>
      </c>
      <c r="O798" s="118">
        <v>0</v>
      </c>
      <c r="P798" s="118">
        <v>1</v>
      </c>
      <c r="Q798" s="118">
        <v>1</v>
      </c>
      <c r="R798" s="118">
        <v>0</v>
      </c>
      <c r="S798" s="118">
        <v>0</v>
      </c>
      <c r="T798" s="118">
        <f t="shared" si="46"/>
        <v>15</v>
      </c>
      <c r="U798" s="68">
        <f t="shared" si="44"/>
        <v>15</v>
      </c>
      <c r="V798" s="118"/>
      <c r="W798" s="118"/>
    </row>
    <row r="799" spans="1:23" x14ac:dyDescent="0.25">
      <c r="A799" s="65" t="s">
        <v>1048</v>
      </c>
      <c r="B799" s="65" t="s">
        <v>1049</v>
      </c>
      <c r="C799" s="66">
        <v>1</v>
      </c>
      <c r="D799" s="113" t="s">
        <v>1070</v>
      </c>
      <c r="E799" s="68">
        <v>19951</v>
      </c>
      <c r="F799" s="65" t="s">
        <v>1051</v>
      </c>
      <c r="G799" s="66">
        <v>0</v>
      </c>
      <c r="H799" s="66">
        <v>8</v>
      </c>
      <c r="I799" s="111">
        <v>0</v>
      </c>
      <c r="J799" s="66">
        <v>0</v>
      </c>
      <c r="K799" s="126">
        <v>0</v>
      </c>
      <c r="L799" s="118">
        <v>0</v>
      </c>
      <c r="M799" s="118">
        <v>0</v>
      </c>
      <c r="N799" s="118">
        <v>0</v>
      </c>
      <c r="O799" s="118">
        <v>0</v>
      </c>
      <c r="P799" s="118">
        <v>1</v>
      </c>
      <c r="Q799" s="118">
        <v>0</v>
      </c>
      <c r="R799" s="118">
        <v>0</v>
      </c>
      <c r="S799" s="118">
        <v>0</v>
      </c>
      <c r="T799" s="118">
        <f t="shared" si="46"/>
        <v>9</v>
      </c>
      <c r="U799" s="68">
        <f t="shared" si="44"/>
        <v>9</v>
      </c>
      <c r="V799" s="118"/>
      <c r="W799" s="118"/>
    </row>
    <row r="800" spans="1:23" x14ac:dyDescent="0.25">
      <c r="A800" s="65" t="s">
        <v>1048</v>
      </c>
      <c r="B800" s="65" t="s">
        <v>1049</v>
      </c>
      <c r="C800" s="66">
        <v>1</v>
      </c>
      <c r="D800" s="113" t="s">
        <v>1071</v>
      </c>
      <c r="E800" s="68">
        <v>20226</v>
      </c>
      <c r="F800" s="65" t="s">
        <v>1051</v>
      </c>
      <c r="G800" s="66">
        <v>0</v>
      </c>
      <c r="H800" s="66">
        <v>6</v>
      </c>
      <c r="I800" s="111">
        <v>0</v>
      </c>
      <c r="J800" s="66">
        <v>0</v>
      </c>
      <c r="K800" s="126">
        <v>0</v>
      </c>
      <c r="L800" s="118">
        <v>0</v>
      </c>
      <c r="M800" s="118">
        <v>0</v>
      </c>
      <c r="N800" s="118">
        <v>0</v>
      </c>
      <c r="O800" s="118">
        <v>0</v>
      </c>
      <c r="P800" s="118">
        <v>1</v>
      </c>
      <c r="Q800" s="118">
        <v>0</v>
      </c>
      <c r="R800" s="118">
        <v>1</v>
      </c>
      <c r="S800" s="118">
        <v>0</v>
      </c>
      <c r="T800" s="118">
        <f t="shared" si="46"/>
        <v>8</v>
      </c>
      <c r="U800" s="68">
        <f t="shared" si="44"/>
        <v>8</v>
      </c>
      <c r="V800" s="118"/>
      <c r="W800" s="118"/>
    </row>
    <row r="801" spans="1:23" x14ac:dyDescent="0.25">
      <c r="A801" s="65" t="s">
        <v>1048</v>
      </c>
      <c r="B801" s="65" t="s">
        <v>1049</v>
      </c>
      <c r="C801" s="66">
        <v>1</v>
      </c>
      <c r="D801" s="113" t="s">
        <v>1072</v>
      </c>
      <c r="E801" s="44">
        <v>20327</v>
      </c>
      <c r="F801" s="65" t="s">
        <v>1051</v>
      </c>
      <c r="G801" s="66">
        <v>0</v>
      </c>
      <c r="H801" s="66">
        <v>9</v>
      </c>
      <c r="I801" s="111">
        <v>0</v>
      </c>
      <c r="J801" s="66">
        <v>0</v>
      </c>
      <c r="K801" s="126">
        <v>0</v>
      </c>
      <c r="L801" s="118">
        <v>0</v>
      </c>
      <c r="M801" s="118">
        <v>0</v>
      </c>
      <c r="N801" s="118">
        <v>0</v>
      </c>
      <c r="O801" s="118">
        <v>0</v>
      </c>
      <c r="P801" s="118">
        <v>1</v>
      </c>
      <c r="Q801" s="118">
        <v>0</v>
      </c>
      <c r="R801" s="118">
        <v>0</v>
      </c>
      <c r="S801" s="118">
        <v>0</v>
      </c>
      <c r="T801" s="118">
        <f t="shared" si="46"/>
        <v>10</v>
      </c>
      <c r="U801" s="68">
        <f t="shared" si="44"/>
        <v>10</v>
      </c>
      <c r="V801" s="118"/>
      <c r="W801" s="118"/>
    </row>
    <row r="802" spans="1:23" x14ac:dyDescent="0.25">
      <c r="A802" s="65" t="s">
        <v>1048</v>
      </c>
      <c r="B802" s="65" t="s">
        <v>1049</v>
      </c>
      <c r="C802" s="66">
        <v>1</v>
      </c>
      <c r="D802" s="113" t="s">
        <v>1073</v>
      </c>
      <c r="E802" s="68">
        <v>20337</v>
      </c>
      <c r="F802" s="65" t="s">
        <v>1051</v>
      </c>
      <c r="G802" s="66">
        <v>0</v>
      </c>
      <c r="H802" s="66">
        <v>14</v>
      </c>
      <c r="I802" s="111">
        <v>0</v>
      </c>
      <c r="J802" s="66">
        <v>0</v>
      </c>
      <c r="K802" s="126">
        <v>0</v>
      </c>
      <c r="L802" s="118">
        <v>0</v>
      </c>
      <c r="M802" s="118">
        <v>0</v>
      </c>
      <c r="N802" s="118">
        <v>0</v>
      </c>
      <c r="O802" s="118">
        <v>0</v>
      </c>
      <c r="P802" s="118">
        <v>1</v>
      </c>
      <c r="Q802" s="118">
        <v>0</v>
      </c>
      <c r="R802" s="118">
        <v>0</v>
      </c>
      <c r="S802" s="118">
        <v>0</v>
      </c>
      <c r="T802" s="118">
        <f t="shared" si="46"/>
        <v>15</v>
      </c>
      <c r="U802" s="68">
        <f t="shared" si="44"/>
        <v>15</v>
      </c>
      <c r="V802" s="118"/>
      <c r="W802" s="118"/>
    </row>
    <row r="803" spans="1:23" x14ac:dyDescent="0.25">
      <c r="A803" s="65" t="s">
        <v>1048</v>
      </c>
      <c r="B803" s="65" t="s">
        <v>1049</v>
      </c>
      <c r="C803" s="66">
        <v>1</v>
      </c>
      <c r="D803" s="113" t="s">
        <v>1074</v>
      </c>
      <c r="E803" s="68">
        <v>20326</v>
      </c>
      <c r="F803" s="65" t="s">
        <v>1051</v>
      </c>
      <c r="G803" s="66">
        <v>0</v>
      </c>
      <c r="H803" s="66">
        <v>8</v>
      </c>
      <c r="I803" s="111">
        <v>0</v>
      </c>
      <c r="J803" s="66">
        <v>0</v>
      </c>
      <c r="K803" s="126">
        <v>0</v>
      </c>
      <c r="L803" s="118">
        <v>0</v>
      </c>
      <c r="M803" s="118">
        <v>0</v>
      </c>
      <c r="N803" s="118">
        <v>0</v>
      </c>
      <c r="O803" s="118">
        <v>0</v>
      </c>
      <c r="P803" s="118">
        <v>1</v>
      </c>
      <c r="Q803" s="118">
        <v>0</v>
      </c>
      <c r="R803" s="118">
        <v>0</v>
      </c>
      <c r="S803" s="118">
        <v>0</v>
      </c>
      <c r="T803" s="118">
        <f t="shared" si="46"/>
        <v>9</v>
      </c>
      <c r="U803" s="68">
        <f t="shared" si="44"/>
        <v>9</v>
      </c>
      <c r="V803" s="118"/>
      <c r="W803" s="118"/>
    </row>
    <row r="804" spans="1:23" x14ac:dyDescent="0.25">
      <c r="A804" s="65" t="s">
        <v>1048</v>
      </c>
      <c r="B804" s="65" t="s">
        <v>1049</v>
      </c>
      <c r="C804" s="66">
        <v>1</v>
      </c>
      <c r="D804" s="113" t="s">
        <v>1075</v>
      </c>
      <c r="E804" s="44">
        <v>20207</v>
      </c>
      <c r="F804" s="65" t="s">
        <v>1051</v>
      </c>
      <c r="G804" s="66">
        <v>0</v>
      </c>
      <c r="H804" s="66">
        <v>9</v>
      </c>
      <c r="I804" s="111">
        <v>0</v>
      </c>
      <c r="J804" s="66">
        <v>0</v>
      </c>
      <c r="K804" s="126">
        <v>0</v>
      </c>
      <c r="L804" s="118">
        <v>0</v>
      </c>
      <c r="M804" s="118">
        <v>0</v>
      </c>
      <c r="N804" s="118">
        <v>0</v>
      </c>
      <c r="O804" s="118">
        <v>0</v>
      </c>
      <c r="P804" s="118">
        <v>1</v>
      </c>
      <c r="Q804" s="118">
        <v>1</v>
      </c>
      <c r="R804" s="118">
        <v>0</v>
      </c>
      <c r="S804" s="118">
        <v>0</v>
      </c>
      <c r="T804" s="118">
        <f t="shared" si="46"/>
        <v>11</v>
      </c>
      <c r="U804" s="68">
        <f t="shared" si="44"/>
        <v>11</v>
      </c>
      <c r="V804" s="118"/>
      <c r="W804" s="118"/>
    </row>
    <row r="805" spans="1:23" x14ac:dyDescent="0.25">
      <c r="A805" s="110" t="s">
        <v>1048</v>
      </c>
      <c r="B805" s="110" t="s">
        <v>1049</v>
      </c>
      <c r="C805" s="66">
        <v>1</v>
      </c>
      <c r="D805" s="116" t="s">
        <v>1076</v>
      </c>
      <c r="E805" s="66">
        <v>20112</v>
      </c>
      <c r="F805" s="75" t="s">
        <v>1051</v>
      </c>
      <c r="G805" s="66">
        <v>0</v>
      </c>
      <c r="H805" s="66">
        <v>0</v>
      </c>
      <c r="I805" s="111">
        <v>0</v>
      </c>
      <c r="J805" s="66">
        <v>45</v>
      </c>
      <c r="K805" s="126">
        <v>27</v>
      </c>
      <c r="L805" s="118">
        <v>86</v>
      </c>
      <c r="M805" s="118">
        <v>0</v>
      </c>
      <c r="N805" s="118">
        <v>0</v>
      </c>
      <c r="O805" s="118">
        <v>60</v>
      </c>
      <c r="P805" s="118">
        <v>3</v>
      </c>
      <c r="Q805" s="118">
        <v>4</v>
      </c>
      <c r="R805" s="118">
        <v>5</v>
      </c>
      <c r="S805" s="118">
        <v>9</v>
      </c>
      <c r="T805" s="118">
        <f t="shared" si="46"/>
        <v>239</v>
      </c>
      <c r="U805" s="68">
        <f t="shared" si="44"/>
        <v>212</v>
      </c>
      <c r="V805" s="118"/>
      <c r="W805" s="118"/>
    </row>
    <row r="806" spans="1:23" x14ac:dyDescent="0.25">
      <c r="A806" s="65" t="s">
        <v>1048</v>
      </c>
      <c r="B806" s="65" t="s">
        <v>1049</v>
      </c>
      <c r="C806" s="66">
        <v>1</v>
      </c>
      <c r="D806" s="113" t="s">
        <v>1077</v>
      </c>
      <c r="E806" s="68" t="s">
        <v>571</v>
      </c>
      <c r="F806" s="65" t="s">
        <v>1051</v>
      </c>
      <c r="G806" s="66">
        <v>0</v>
      </c>
      <c r="H806" s="66">
        <v>0</v>
      </c>
      <c r="I806" s="111">
        <v>0</v>
      </c>
      <c r="J806" s="66">
        <v>0</v>
      </c>
      <c r="K806" s="126">
        <v>0</v>
      </c>
      <c r="L806" s="118">
        <v>0</v>
      </c>
      <c r="M806" s="118">
        <v>0</v>
      </c>
      <c r="N806" s="118">
        <v>0</v>
      </c>
      <c r="O806" s="118">
        <v>0</v>
      </c>
      <c r="P806" s="118">
        <v>0</v>
      </c>
      <c r="Q806" s="118">
        <v>0</v>
      </c>
      <c r="R806" s="118">
        <v>0</v>
      </c>
      <c r="S806" s="118">
        <v>58</v>
      </c>
      <c r="T806" s="118">
        <f t="shared" si="46"/>
        <v>58</v>
      </c>
      <c r="U806" s="68">
        <f t="shared" si="44"/>
        <v>58</v>
      </c>
      <c r="V806" s="118"/>
      <c r="W806" s="118"/>
    </row>
    <row r="807" spans="1:23" x14ac:dyDescent="0.25">
      <c r="A807" s="65" t="s">
        <v>1048</v>
      </c>
      <c r="B807" s="65" t="s">
        <v>1049</v>
      </c>
      <c r="C807" s="66">
        <v>1</v>
      </c>
      <c r="D807" s="113" t="s">
        <v>1078</v>
      </c>
      <c r="E807" s="68" t="s">
        <v>571</v>
      </c>
      <c r="F807" s="65" t="s">
        <v>1079</v>
      </c>
      <c r="G807" s="66">
        <v>0</v>
      </c>
      <c r="H807" s="66">
        <v>0</v>
      </c>
      <c r="I807" s="111">
        <v>0</v>
      </c>
      <c r="J807" s="66">
        <v>0</v>
      </c>
      <c r="K807" s="126">
        <v>0</v>
      </c>
      <c r="L807" s="118">
        <v>0</v>
      </c>
      <c r="M807" s="118">
        <v>0</v>
      </c>
      <c r="N807" s="118">
        <v>0</v>
      </c>
      <c r="O807" s="118">
        <v>0</v>
      </c>
      <c r="P807" s="118">
        <v>0</v>
      </c>
      <c r="Q807" s="118">
        <v>0</v>
      </c>
      <c r="R807" s="118">
        <v>0</v>
      </c>
      <c r="S807" s="118">
        <v>0</v>
      </c>
      <c r="T807" s="118">
        <f t="shared" si="46"/>
        <v>0</v>
      </c>
      <c r="U807" s="68">
        <f t="shared" si="44"/>
        <v>0</v>
      </c>
      <c r="V807" s="118" t="s">
        <v>1080</v>
      </c>
      <c r="W807" s="118" t="s">
        <v>1080</v>
      </c>
    </row>
    <row r="808" spans="1:23" x14ac:dyDescent="0.25">
      <c r="A808" s="65" t="s">
        <v>1048</v>
      </c>
      <c r="B808" s="65" t="s">
        <v>1081</v>
      </c>
      <c r="C808" s="68">
        <v>1</v>
      </c>
      <c r="D808" s="65" t="s">
        <v>1082</v>
      </c>
      <c r="E808" s="68">
        <v>21137</v>
      </c>
      <c r="F808" s="66" t="s">
        <v>182</v>
      </c>
      <c r="G808" s="68">
        <v>74</v>
      </c>
      <c r="H808" s="68">
        <v>67</v>
      </c>
      <c r="I808" s="68">
        <v>0</v>
      </c>
      <c r="J808" s="68">
        <v>0</v>
      </c>
      <c r="K808" s="121">
        <v>0</v>
      </c>
      <c r="L808" s="68">
        <v>0</v>
      </c>
      <c r="M808" s="68">
        <v>0</v>
      </c>
      <c r="N808" s="68">
        <v>0</v>
      </c>
      <c r="O808" s="68">
        <v>17</v>
      </c>
      <c r="P808" s="68">
        <v>4</v>
      </c>
      <c r="Q808" s="68">
        <v>2</v>
      </c>
      <c r="R808" s="68">
        <v>0</v>
      </c>
      <c r="S808" s="68">
        <v>0</v>
      </c>
      <c r="T808" s="118">
        <f t="shared" si="46"/>
        <v>164</v>
      </c>
      <c r="U808" s="68">
        <f t="shared" si="44"/>
        <v>164</v>
      </c>
      <c r="V808" s="118"/>
      <c r="W808" s="118"/>
    </row>
    <row r="809" spans="1:23" x14ac:dyDescent="0.25">
      <c r="A809" s="65" t="s">
        <v>1048</v>
      </c>
      <c r="B809" s="65" t="s">
        <v>1081</v>
      </c>
      <c r="C809" s="68">
        <v>1</v>
      </c>
      <c r="D809" s="65" t="s">
        <v>648</v>
      </c>
      <c r="E809" s="68">
        <v>21154</v>
      </c>
      <c r="F809" s="66" t="s">
        <v>182</v>
      </c>
      <c r="G809" s="68">
        <v>0</v>
      </c>
      <c r="H809" s="68">
        <v>9</v>
      </c>
      <c r="I809" s="68">
        <v>0</v>
      </c>
      <c r="J809" s="68">
        <v>0</v>
      </c>
      <c r="K809" s="121">
        <v>0</v>
      </c>
      <c r="L809" s="68">
        <v>0</v>
      </c>
      <c r="M809" s="68">
        <v>0</v>
      </c>
      <c r="N809" s="68">
        <v>0</v>
      </c>
      <c r="O809" s="68">
        <v>3</v>
      </c>
      <c r="P809" s="68">
        <v>1</v>
      </c>
      <c r="Q809" s="68">
        <v>0</v>
      </c>
      <c r="R809" s="68">
        <v>0</v>
      </c>
      <c r="S809" s="68">
        <v>0</v>
      </c>
      <c r="T809" s="118">
        <f t="shared" si="46"/>
        <v>13</v>
      </c>
      <c r="U809" s="68">
        <f t="shared" si="44"/>
        <v>13</v>
      </c>
      <c r="V809" s="118"/>
      <c r="W809" s="118"/>
    </row>
    <row r="810" spans="1:23" x14ac:dyDescent="0.25">
      <c r="A810" s="65" t="s">
        <v>1048</v>
      </c>
      <c r="B810" s="65" t="s">
        <v>1081</v>
      </c>
      <c r="C810" s="68">
        <v>1</v>
      </c>
      <c r="D810" s="65" t="s">
        <v>1083</v>
      </c>
      <c r="E810" s="68">
        <v>21201</v>
      </c>
      <c r="F810" s="66" t="s">
        <v>182</v>
      </c>
      <c r="G810" s="68">
        <v>0</v>
      </c>
      <c r="H810" s="68">
        <v>14</v>
      </c>
      <c r="I810" s="68">
        <v>0</v>
      </c>
      <c r="J810" s="68">
        <v>0</v>
      </c>
      <c r="K810" s="121">
        <v>0</v>
      </c>
      <c r="L810" s="68">
        <v>0</v>
      </c>
      <c r="M810" s="68">
        <v>0</v>
      </c>
      <c r="N810" s="68">
        <v>0</v>
      </c>
      <c r="O810" s="68">
        <v>6</v>
      </c>
      <c r="P810" s="68">
        <v>1</v>
      </c>
      <c r="Q810" s="68">
        <v>0</v>
      </c>
      <c r="R810" s="68">
        <v>0</v>
      </c>
      <c r="S810" s="68">
        <v>0</v>
      </c>
      <c r="T810" s="118">
        <f t="shared" si="46"/>
        <v>21</v>
      </c>
      <c r="U810" s="68">
        <f t="shared" si="44"/>
        <v>21</v>
      </c>
      <c r="V810" s="118"/>
      <c r="W810" s="118"/>
    </row>
    <row r="811" spans="1:23" x14ac:dyDescent="0.25">
      <c r="A811" s="65" t="s">
        <v>1048</v>
      </c>
      <c r="B811" s="65" t="s">
        <v>1081</v>
      </c>
      <c r="C811" s="68">
        <v>1</v>
      </c>
      <c r="D811" s="65" t="s">
        <v>893</v>
      </c>
      <c r="E811" s="68">
        <v>21189</v>
      </c>
      <c r="F811" s="66" t="s">
        <v>182</v>
      </c>
      <c r="G811" s="68">
        <v>0</v>
      </c>
      <c r="H811" s="68">
        <v>7</v>
      </c>
      <c r="I811" s="68">
        <v>0</v>
      </c>
      <c r="J811" s="68">
        <v>0</v>
      </c>
      <c r="K811" s="121">
        <v>0</v>
      </c>
      <c r="L811" s="68">
        <v>0</v>
      </c>
      <c r="M811" s="68">
        <v>0</v>
      </c>
      <c r="N811" s="68">
        <v>0</v>
      </c>
      <c r="O811" s="68">
        <v>1</v>
      </c>
      <c r="P811" s="68">
        <v>1</v>
      </c>
      <c r="Q811" s="68">
        <v>0</v>
      </c>
      <c r="R811" s="68">
        <v>0</v>
      </c>
      <c r="S811" s="68">
        <v>0</v>
      </c>
      <c r="T811" s="118">
        <f t="shared" si="46"/>
        <v>9</v>
      </c>
      <c r="U811" s="68">
        <f t="shared" si="44"/>
        <v>9</v>
      </c>
      <c r="V811" s="118"/>
      <c r="W811" s="118"/>
    </row>
    <row r="812" spans="1:23" x14ac:dyDescent="0.25">
      <c r="A812" s="65" t="s">
        <v>1048</v>
      </c>
      <c r="B812" s="65" t="s">
        <v>1081</v>
      </c>
      <c r="C812" s="68">
        <v>1</v>
      </c>
      <c r="D812" s="65" t="s">
        <v>226</v>
      </c>
      <c r="E812" s="68">
        <v>17194</v>
      </c>
      <c r="F812" s="66" t="s">
        <v>182</v>
      </c>
      <c r="G812" s="68">
        <v>0</v>
      </c>
      <c r="H812" s="68">
        <v>10</v>
      </c>
      <c r="I812" s="68">
        <v>0</v>
      </c>
      <c r="J812" s="68">
        <v>0</v>
      </c>
      <c r="K812" s="121">
        <v>0</v>
      </c>
      <c r="L812" s="68">
        <v>0</v>
      </c>
      <c r="M812" s="68">
        <v>0</v>
      </c>
      <c r="N812" s="68">
        <v>0</v>
      </c>
      <c r="O812" s="68">
        <v>1</v>
      </c>
      <c r="P812" s="68">
        <v>1</v>
      </c>
      <c r="Q812" s="68">
        <v>0</v>
      </c>
      <c r="R812" s="68">
        <v>0</v>
      </c>
      <c r="S812" s="68">
        <v>0</v>
      </c>
      <c r="T812" s="118">
        <f t="shared" si="46"/>
        <v>12</v>
      </c>
      <c r="U812" s="68">
        <f t="shared" si="44"/>
        <v>12</v>
      </c>
      <c r="V812" s="118"/>
      <c r="W812" s="118"/>
    </row>
    <row r="813" spans="1:23" x14ac:dyDescent="0.25">
      <c r="A813" s="65" t="s">
        <v>1048</v>
      </c>
      <c r="B813" s="65" t="s">
        <v>1081</v>
      </c>
      <c r="C813" s="68">
        <v>1</v>
      </c>
      <c r="D813" s="65" t="s">
        <v>1084</v>
      </c>
      <c r="E813" s="68">
        <v>21150</v>
      </c>
      <c r="F813" s="66" t="s">
        <v>182</v>
      </c>
      <c r="G813" s="68">
        <v>0</v>
      </c>
      <c r="H813" s="68">
        <v>15</v>
      </c>
      <c r="I813" s="68">
        <v>0</v>
      </c>
      <c r="J813" s="68">
        <v>0</v>
      </c>
      <c r="K813" s="121">
        <v>0</v>
      </c>
      <c r="L813" s="68">
        <v>0</v>
      </c>
      <c r="M813" s="68">
        <v>0</v>
      </c>
      <c r="N813" s="68">
        <v>0</v>
      </c>
      <c r="O813" s="68">
        <v>4</v>
      </c>
      <c r="P813" s="68">
        <v>1</v>
      </c>
      <c r="Q813" s="68">
        <v>0</v>
      </c>
      <c r="R813" s="68">
        <v>0</v>
      </c>
      <c r="S813" s="68">
        <v>0</v>
      </c>
      <c r="T813" s="118">
        <f t="shared" si="46"/>
        <v>20</v>
      </c>
      <c r="U813" s="68">
        <f t="shared" si="44"/>
        <v>20</v>
      </c>
      <c r="V813" s="118"/>
      <c r="W813" s="118"/>
    </row>
    <row r="814" spans="1:23" x14ac:dyDescent="0.25">
      <c r="A814" s="65" t="s">
        <v>1048</v>
      </c>
      <c r="B814" s="65" t="s">
        <v>1081</v>
      </c>
      <c r="C814" s="68">
        <v>1</v>
      </c>
      <c r="D814" s="65" t="s">
        <v>1085</v>
      </c>
      <c r="E814" s="68">
        <v>21147</v>
      </c>
      <c r="F814" s="66" t="s">
        <v>182</v>
      </c>
      <c r="G814" s="68">
        <v>0</v>
      </c>
      <c r="H814" s="68">
        <v>12</v>
      </c>
      <c r="I814" s="68">
        <v>0</v>
      </c>
      <c r="J814" s="68">
        <v>0</v>
      </c>
      <c r="K814" s="121">
        <v>0</v>
      </c>
      <c r="L814" s="68">
        <v>0</v>
      </c>
      <c r="M814" s="68">
        <v>0</v>
      </c>
      <c r="N814" s="68">
        <v>0</v>
      </c>
      <c r="O814" s="68">
        <v>0</v>
      </c>
      <c r="P814" s="68">
        <v>1</v>
      </c>
      <c r="Q814" s="68">
        <v>0</v>
      </c>
      <c r="R814" s="68">
        <v>0</v>
      </c>
      <c r="S814" s="68">
        <v>0</v>
      </c>
      <c r="T814" s="118">
        <f t="shared" si="46"/>
        <v>13</v>
      </c>
      <c r="U814" s="68">
        <f t="shared" si="44"/>
        <v>13</v>
      </c>
      <c r="V814" s="118"/>
      <c r="W814" s="118"/>
    </row>
    <row r="815" spans="1:23" x14ac:dyDescent="0.25">
      <c r="A815" s="65" t="s">
        <v>1048</v>
      </c>
      <c r="B815" s="65" t="s">
        <v>1081</v>
      </c>
      <c r="C815" s="68">
        <v>1</v>
      </c>
      <c r="D815" s="65" t="s">
        <v>1086</v>
      </c>
      <c r="E815" s="68">
        <v>21139</v>
      </c>
      <c r="F815" s="66" t="s">
        <v>182</v>
      </c>
      <c r="G815" s="68">
        <v>0</v>
      </c>
      <c r="H815" s="68">
        <v>24</v>
      </c>
      <c r="I815" s="68">
        <v>0</v>
      </c>
      <c r="J815" s="68">
        <v>0</v>
      </c>
      <c r="K815" s="121">
        <v>0</v>
      </c>
      <c r="L815" s="68">
        <v>0</v>
      </c>
      <c r="M815" s="68">
        <v>0</v>
      </c>
      <c r="N815" s="68">
        <v>0</v>
      </c>
      <c r="O815" s="68">
        <v>1</v>
      </c>
      <c r="P815" s="68">
        <v>2</v>
      </c>
      <c r="Q815" s="68">
        <v>1</v>
      </c>
      <c r="R815" s="68">
        <v>6</v>
      </c>
      <c r="S815" s="68">
        <v>5</v>
      </c>
      <c r="T815" s="118">
        <f t="shared" si="46"/>
        <v>39</v>
      </c>
      <c r="U815" s="68">
        <f t="shared" si="44"/>
        <v>39</v>
      </c>
      <c r="V815" s="118"/>
      <c r="W815" s="118"/>
    </row>
    <row r="816" spans="1:23" x14ac:dyDescent="0.25">
      <c r="A816" s="65" t="s">
        <v>1048</v>
      </c>
      <c r="B816" s="65" t="s">
        <v>1081</v>
      </c>
      <c r="C816" s="68">
        <v>1</v>
      </c>
      <c r="D816" s="65" t="s">
        <v>1087</v>
      </c>
      <c r="E816" s="68" t="s">
        <v>571</v>
      </c>
      <c r="F816" s="66" t="s">
        <v>182</v>
      </c>
      <c r="G816" s="68">
        <v>0</v>
      </c>
      <c r="H816" s="68">
        <v>13</v>
      </c>
      <c r="I816" s="68">
        <v>0</v>
      </c>
      <c r="J816" s="68">
        <v>0</v>
      </c>
      <c r="K816" s="121">
        <v>0</v>
      </c>
      <c r="L816" s="68">
        <v>0</v>
      </c>
      <c r="M816" s="68">
        <v>0</v>
      </c>
      <c r="N816" s="68">
        <v>0</v>
      </c>
      <c r="O816" s="68">
        <v>1</v>
      </c>
      <c r="P816" s="68">
        <v>1</v>
      </c>
      <c r="Q816" s="68">
        <v>0</v>
      </c>
      <c r="R816" s="68">
        <v>0</v>
      </c>
      <c r="S816" s="68">
        <v>13</v>
      </c>
      <c r="T816" s="118">
        <f t="shared" si="46"/>
        <v>28</v>
      </c>
      <c r="U816" s="68">
        <f t="shared" si="44"/>
        <v>28</v>
      </c>
      <c r="V816" s="118"/>
      <c r="W816" s="118"/>
    </row>
    <row r="817" spans="1:23" x14ac:dyDescent="0.25">
      <c r="A817" s="65" t="s">
        <v>1048</v>
      </c>
      <c r="B817" s="65" t="s">
        <v>1081</v>
      </c>
      <c r="C817" s="68">
        <v>1</v>
      </c>
      <c r="D817" s="65" t="s">
        <v>1088</v>
      </c>
      <c r="E817" s="68">
        <v>21138</v>
      </c>
      <c r="F817" s="66" t="s">
        <v>83</v>
      </c>
      <c r="G817" s="68">
        <v>0</v>
      </c>
      <c r="H817" s="68">
        <v>0</v>
      </c>
      <c r="I817" s="68">
        <v>0</v>
      </c>
      <c r="J817" s="68">
        <v>30</v>
      </c>
      <c r="K817" s="121">
        <v>15</v>
      </c>
      <c r="L817" s="68"/>
      <c r="M817" s="68">
        <v>0</v>
      </c>
      <c r="N817" s="68">
        <v>0</v>
      </c>
      <c r="O817" s="68">
        <v>0</v>
      </c>
      <c r="P817" s="68">
        <v>0</v>
      </c>
      <c r="Q817" s="68">
        <v>0</v>
      </c>
      <c r="R817" s="68">
        <v>0</v>
      </c>
      <c r="S817" s="68">
        <v>0</v>
      </c>
      <c r="T817" s="118">
        <f t="shared" si="46"/>
        <v>45</v>
      </c>
      <c r="U817" s="68">
        <f t="shared" si="44"/>
        <v>30</v>
      </c>
      <c r="V817" s="118"/>
      <c r="W817" s="118"/>
    </row>
    <row r="818" spans="1:23" x14ac:dyDescent="0.25">
      <c r="A818" s="65" t="s">
        <v>1048</v>
      </c>
      <c r="B818" s="65" t="s">
        <v>1089</v>
      </c>
      <c r="C818" s="68">
        <v>1</v>
      </c>
      <c r="D818" s="65" t="s">
        <v>1090</v>
      </c>
      <c r="E818" s="68">
        <v>21138</v>
      </c>
      <c r="F818" s="66" t="s">
        <v>182</v>
      </c>
      <c r="G818" s="68">
        <v>0</v>
      </c>
      <c r="H818" s="68">
        <v>30</v>
      </c>
      <c r="I818" s="68">
        <v>0</v>
      </c>
      <c r="J818" s="68">
        <v>30</v>
      </c>
      <c r="K818" s="121">
        <v>0</v>
      </c>
      <c r="L818" s="68">
        <v>0</v>
      </c>
      <c r="M818" s="68">
        <v>0</v>
      </c>
      <c r="N818" s="68">
        <v>0</v>
      </c>
      <c r="O818" s="68">
        <v>0</v>
      </c>
      <c r="P818" s="68">
        <v>3</v>
      </c>
      <c r="Q818" s="68">
        <v>1</v>
      </c>
      <c r="R818" s="68">
        <v>0</v>
      </c>
      <c r="S818" s="68">
        <v>0</v>
      </c>
      <c r="T818" s="118">
        <f t="shared" si="46"/>
        <v>64</v>
      </c>
      <c r="U818" s="68">
        <f t="shared" si="44"/>
        <v>64</v>
      </c>
      <c r="V818" s="118"/>
      <c r="W818" s="118"/>
    </row>
    <row r="819" spans="1:23" x14ac:dyDescent="0.25">
      <c r="A819" s="65" t="s">
        <v>1048</v>
      </c>
      <c r="B819" s="65" t="s">
        <v>1089</v>
      </c>
      <c r="C819" s="68">
        <v>1</v>
      </c>
      <c r="D819" s="65" t="s">
        <v>1091</v>
      </c>
      <c r="E819" s="68">
        <v>21275</v>
      </c>
      <c r="F819" s="66" t="s">
        <v>243</v>
      </c>
      <c r="G819" s="68">
        <v>0</v>
      </c>
      <c r="H819" s="68">
        <v>19</v>
      </c>
      <c r="I819" s="68">
        <v>0</v>
      </c>
      <c r="J819" s="68">
        <v>0</v>
      </c>
      <c r="K819" s="121">
        <v>0</v>
      </c>
      <c r="L819" s="68">
        <v>0</v>
      </c>
      <c r="M819" s="68">
        <v>0</v>
      </c>
      <c r="N819" s="68">
        <v>0</v>
      </c>
      <c r="O819" s="68">
        <v>0</v>
      </c>
      <c r="P819" s="68">
        <v>1</v>
      </c>
      <c r="Q819" s="68">
        <v>1</v>
      </c>
      <c r="R819" s="68">
        <v>0</v>
      </c>
      <c r="S819" s="68">
        <v>0</v>
      </c>
      <c r="T819" s="118">
        <f t="shared" si="46"/>
        <v>21</v>
      </c>
      <c r="U819" s="68">
        <f t="shared" si="44"/>
        <v>21</v>
      </c>
      <c r="V819" s="118"/>
      <c r="W819" s="118"/>
    </row>
    <row r="820" spans="1:23" x14ac:dyDescent="0.25">
      <c r="A820" s="65" t="s">
        <v>1048</v>
      </c>
      <c r="B820" s="65" t="s">
        <v>1089</v>
      </c>
      <c r="C820" s="68">
        <v>1</v>
      </c>
      <c r="D820" s="65" t="s">
        <v>1092</v>
      </c>
      <c r="E820" s="68">
        <v>21274</v>
      </c>
      <c r="F820" s="66" t="s">
        <v>243</v>
      </c>
      <c r="G820" s="68">
        <v>0</v>
      </c>
      <c r="H820" s="68">
        <v>19</v>
      </c>
      <c r="I820" s="68">
        <v>0</v>
      </c>
      <c r="J820" s="68">
        <v>0</v>
      </c>
      <c r="K820" s="121">
        <v>0</v>
      </c>
      <c r="L820" s="68">
        <v>0</v>
      </c>
      <c r="M820" s="68">
        <v>0</v>
      </c>
      <c r="N820" s="68">
        <v>0</v>
      </c>
      <c r="O820" s="68">
        <v>0</v>
      </c>
      <c r="P820" s="68">
        <v>1</v>
      </c>
      <c r="Q820" s="68">
        <v>1</v>
      </c>
      <c r="R820" s="68">
        <v>0</v>
      </c>
      <c r="S820" s="68">
        <v>0</v>
      </c>
      <c r="T820" s="118">
        <f t="shared" si="46"/>
        <v>21</v>
      </c>
      <c r="U820" s="68">
        <f t="shared" si="44"/>
        <v>21</v>
      </c>
      <c r="V820" s="118"/>
      <c r="W820" s="118"/>
    </row>
    <row r="821" spans="1:23" x14ac:dyDescent="0.25">
      <c r="A821" s="65" t="s">
        <v>1048</v>
      </c>
      <c r="B821" s="65" t="s">
        <v>1089</v>
      </c>
      <c r="C821" s="68">
        <v>1</v>
      </c>
      <c r="D821" s="65" t="s">
        <v>1093</v>
      </c>
      <c r="E821" s="68">
        <v>21266</v>
      </c>
      <c r="F821" s="66" t="s">
        <v>243</v>
      </c>
      <c r="G821" s="68">
        <v>0</v>
      </c>
      <c r="H821" s="68">
        <v>17</v>
      </c>
      <c r="I821" s="68">
        <v>0</v>
      </c>
      <c r="J821" s="68">
        <v>0</v>
      </c>
      <c r="K821" s="121">
        <v>0</v>
      </c>
      <c r="L821" s="68">
        <v>0</v>
      </c>
      <c r="M821" s="68">
        <v>0</v>
      </c>
      <c r="N821" s="68">
        <v>0</v>
      </c>
      <c r="O821" s="68">
        <v>0</v>
      </c>
      <c r="P821" s="68">
        <v>1</v>
      </c>
      <c r="Q821" s="68">
        <v>1</v>
      </c>
      <c r="R821" s="68">
        <v>0</v>
      </c>
      <c r="S821" s="68">
        <v>0</v>
      </c>
      <c r="T821" s="118">
        <f t="shared" si="46"/>
        <v>19</v>
      </c>
      <c r="U821" s="68">
        <f t="shared" si="44"/>
        <v>19</v>
      </c>
      <c r="V821" s="118"/>
      <c r="W821" s="118"/>
    </row>
    <row r="822" spans="1:23" x14ac:dyDescent="0.25">
      <c r="A822" s="65" t="s">
        <v>1048</v>
      </c>
      <c r="B822" s="65" t="s">
        <v>1089</v>
      </c>
      <c r="C822" s="68">
        <v>1</v>
      </c>
      <c r="D822" s="65" t="s">
        <v>1094</v>
      </c>
      <c r="E822" s="68">
        <v>21271</v>
      </c>
      <c r="F822" s="66" t="s">
        <v>243</v>
      </c>
      <c r="G822" s="68">
        <v>0</v>
      </c>
      <c r="H822" s="68">
        <v>11</v>
      </c>
      <c r="I822" s="68">
        <v>0</v>
      </c>
      <c r="J822" s="68">
        <v>0</v>
      </c>
      <c r="K822" s="121">
        <v>0</v>
      </c>
      <c r="L822" s="68">
        <v>0</v>
      </c>
      <c r="M822" s="68">
        <v>0</v>
      </c>
      <c r="N822" s="68">
        <v>0</v>
      </c>
      <c r="O822" s="68">
        <v>0</v>
      </c>
      <c r="P822" s="68">
        <v>1</v>
      </c>
      <c r="Q822" s="68">
        <v>1</v>
      </c>
      <c r="R822" s="68">
        <v>0</v>
      </c>
      <c r="S822" s="68">
        <v>0</v>
      </c>
      <c r="T822" s="118">
        <f t="shared" si="46"/>
        <v>13</v>
      </c>
      <c r="U822" s="68">
        <f t="shared" si="44"/>
        <v>13</v>
      </c>
      <c r="V822" s="118"/>
      <c r="W822" s="118"/>
    </row>
    <row r="823" spans="1:23" x14ac:dyDescent="0.25">
      <c r="A823" s="65" t="s">
        <v>1048</v>
      </c>
      <c r="B823" s="65" t="s">
        <v>1089</v>
      </c>
      <c r="C823" s="68">
        <v>1</v>
      </c>
      <c r="D823" s="65" t="s">
        <v>1095</v>
      </c>
      <c r="E823" s="68">
        <v>21268</v>
      </c>
      <c r="F823" s="66" t="s">
        <v>243</v>
      </c>
      <c r="G823" s="68">
        <v>0</v>
      </c>
      <c r="H823" s="68">
        <v>11</v>
      </c>
      <c r="I823" s="68">
        <v>0</v>
      </c>
      <c r="J823" s="68">
        <v>0</v>
      </c>
      <c r="K823" s="121">
        <v>0</v>
      </c>
      <c r="L823" s="68">
        <v>0</v>
      </c>
      <c r="M823" s="68">
        <v>0</v>
      </c>
      <c r="N823" s="68">
        <v>0</v>
      </c>
      <c r="O823" s="68">
        <v>0</v>
      </c>
      <c r="P823" s="68">
        <v>1</v>
      </c>
      <c r="Q823" s="68">
        <v>1</v>
      </c>
      <c r="R823" s="68">
        <v>0</v>
      </c>
      <c r="S823" s="68">
        <v>0</v>
      </c>
      <c r="T823" s="118">
        <f t="shared" si="46"/>
        <v>13</v>
      </c>
      <c r="U823" s="68">
        <f t="shared" si="44"/>
        <v>13</v>
      </c>
      <c r="V823" s="118"/>
      <c r="W823" s="118"/>
    </row>
    <row r="824" spans="1:23" x14ac:dyDescent="0.25">
      <c r="A824" s="65" t="s">
        <v>1048</v>
      </c>
      <c r="B824" s="65" t="s">
        <v>1089</v>
      </c>
      <c r="C824" s="68">
        <v>1</v>
      </c>
      <c r="D824" s="65" t="s">
        <v>339</v>
      </c>
      <c r="E824" s="68">
        <v>21265</v>
      </c>
      <c r="F824" s="66" t="s">
        <v>243</v>
      </c>
      <c r="G824" s="68">
        <v>0</v>
      </c>
      <c r="H824" s="68">
        <v>25</v>
      </c>
      <c r="I824" s="68">
        <v>0</v>
      </c>
      <c r="J824" s="68">
        <v>0</v>
      </c>
      <c r="K824" s="121">
        <v>0</v>
      </c>
      <c r="L824" s="68">
        <v>0</v>
      </c>
      <c r="M824" s="68">
        <v>0</v>
      </c>
      <c r="N824" s="68">
        <v>0</v>
      </c>
      <c r="O824" s="68">
        <v>0</v>
      </c>
      <c r="P824" s="68">
        <v>1</v>
      </c>
      <c r="Q824" s="68">
        <v>1</v>
      </c>
      <c r="R824" s="68">
        <v>0</v>
      </c>
      <c r="S824" s="68">
        <v>0</v>
      </c>
      <c r="T824" s="118">
        <f t="shared" si="46"/>
        <v>27</v>
      </c>
      <c r="U824" s="68">
        <f t="shared" si="44"/>
        <v>27</v>
      </c>
      <c r="V824" s="118"/>
      <c r="W824" s="118"/>
    </row>
    <row r="825" spans="1:23" x14ac:dyDescent="0.25">
      <c r="A825" s="65" t="s">
        <v>1048</v>
      </c>
      <c r="B825" s="65" t="s">
        <v>1089</v>
      </c>
      <c r="C825" s="68">
        <v>1</v>
      </c>
      <c r="D825" s="65" t="s">
        <v>1096</v>
      </c>
      <c r="E825" s="68">
        <v>21261</v>
      </c>
      <c r="F825" s="66" t="s">
        <v>243</v>
      </c>
      <c r="G825" s="68">
        <v>0</v>
      </c>
      <c r="H825" s="68">
        <v>16</v>
      </c>
      <c r="I825" s="68">
        <v>0</v>
      </c>
      <c r="J825" s="68">
        <v>0</v>
      </c>
      <c r="K825" s="121">
        <v>0</v>
      </c>
      <c r="L825" s="68">
        <v>0</v>
      </c>
      <c r="M825" s="68">
        <v>0</v>
      </c>
      <c r="N825" s="68">
        <v>0</v>
      </c>
      <c r="O825" s="68">
        <v>0</v>
      </c>
      <c r="P825" s="68">
        <v>2</v>
      </c>
      <c r="Q825" s="68">
        <v>1</v>
      </c>
      <c r="R825" s="68">
        <v>0</v>
      </c>
      <c r="S825" s="68">
        <v>0</v>
      </c>
      <c r="T825" s="118">
        <f t="shared" si="46"/>
        <v>19</v>
      </c>
      <c r="U825" s="68">
        <f t="shared" si="44"/>
        <v>19</v>
      </c>
      <c r="V825" s="118"/>
      <c r="W825" s="118"/>
    </row>
    <row r="826" spans="1:23" x14ac:dyDescent="0.25">
      <c r="A826" s="65" t="s">
        <v>1048</v>
      </c>
      <c r="B826" s="65" t="s">
        <v>1089</v>
      </c>
      <c r="C826" s="68">
        <v>1</v>
      </c>
      <c r="D826" s="65" t="s">
        <v>1097</v>
      </c>
      <c r="E826" s="68">
        <v>21262</v>
      </c>
      <c r="F826" s="66" t="s">
        <v>243</v>
      </c>
      <c r="G826" s="68">
        <v>0</v>
      </c>
      <c r="H826" s="68">
        <v>17</v>
      </c>
      <c r="I826" s="68">
        <v>0</v>
      </c>
      <c r="J826" s="68">
        <v>0</v>
      </c>
      <c r="K826" s="121">
        <v>0</v>
      </c>
      <c r="L826" s="68">
        <v>0</v>
      </c>
      <c r="M826" s="68">
        <v>0</v>
      </c>
      <c r="N826" s="68">
        <v>0</v>
      </c>
      <c r="O826" s="68">
        <v>0</v>
      </c>
      <c r="P826" s="68">
        <v>1</v>
      </c>
      <c r="Q826" s="68">
        <v>1</v>
      </c>
      <c r="R826" s="68">
        <v>0</v>
      </c>
      <c r="S826" s="68">
        <v>0</v>
      </c>
      <c r="T826" s="118">
        <f t="shared" si="46"/>
        <v>19</v>
      </c>
      <c r="U826" s="68">
        <f t="shared" si="44"/>
        <v>19</v>
      </c>
      <c r="V826" s="118"/>
      <c r="W826" s="118"/>
    </row>
    <row r="827" spans="1:23" x14ac:dyDescent="0.25">
      <c r="A827" s="65" t="s">
        <v>1048</v>
      </c>
      <c r="B827" s="65" t="s">
        <v>1089</v>
      </c>
      <c r="C827" s="68">
        <v>1</v>
      </c>
      <c r="D827" s="65" t="s">
        <v>1098</v>
      </c>
      <c r="E827" s="68">
        <v>21468</v>
      </c>
      <c r="F827" s="66" t="s">
        <v>243</v>
      </c>
      <c r="G827" s="68">
        <v>0</v>
      </c>
      <c r="H827" s="68">
        <v>11</v>
      </c>
      <c r="I827" s="68">
        <v>0</v>
      </c>
      <c r="J827" s="68">
        <v>0</v>
      </c>
      <c r="K827" s="121">
        <v>0</v>
      </c>
      <c r="L827" s="68">
        <v>0</v>
      </c>
      <c r="M827" s="68">
        <v>0</v>
      </c>
      <c r="N827" s="68">
        <v>0</v>
      </c>
      <c r="O827" s="68">
        <v>0</v>
      </c>
      <c r="P827" s="68">
        <v>1</v>
      </c>
      <c r="Q827" s="68">
        <v>1</v>
      </c>
      <c r="R827" s="68">
        <v>0</v>
      </c>
      <c r="S827" s="68">
        <v>0</v>
      </c>
      <c r="T827" s="118">
        <f t="shared" si="46"/>
        <v>13</v>
      </c>
      <c r="U827" s="68">
        <f t="shared" si="44"/>
        <v>13</v>
      </c>
      <c r="V827" s="118"/>
      <c r="W827" s="118"/>
    </row>
    <row r="828" spans="1:23" x14ac:dyDescent="0.25">
      <c r="A828" s="65" t="s">
        <v>1048</v>
      </c>
      <c r="B828" s="65" t="s">
        <v>1089</v>
      </c>
      <c r="C828" s="68">
        <v>1</v>
      </c>
      <c r="D828" s="65" t="s">
        <v>895</v>
      </c>
      <c r="E828" s="68">
        <v>24070</v>
      </c>
      <c r="F828" s="66" t="s">
        <v>243</v>
      </c>
      <c r="G828" s="68">
        <v>0</v>
      </c>
      <c r="H828" s="68">
        <v>12</v>
      </c>
      <c r="I828" s="68">
        <v>0</v>
      </c>
      <c r="J828" s="68">
        <v>0</v>
      </c>
      <c r="K828" s="121">
        <v>0</v>
      </c>
      <c r="L828" s="68">
        <v>0</v>
      </c>
      <c r="M828" s="68">
        <v>0</v>
      </c>
      <c r="N828" s="68">
        <v>0</v>
      </c>
      <c r="O828" s="68">
        <v>0</v>
      </c>
      <c r="P828" s="68">
        <v>1</v>
      </c>
      <c r="Q828" s="68">
        <v>1</v>
      </c>
      <c r="R828" s="68">
        <v>0</v>
      </c>
      <c r="S828" s="68">
        <v>0</v>
      </c>
      <c r="T828" s="118">
        <f t="shared" si="46"/>
        <v>14</v>
      </c>
      <c r="U828" s="68">
        <f t="shared" si="44"/>
        <v>14</v>
      </c>
      <c r="V828" s="118"/>
      <c r="W828" s="118"/>
    </row>
    <row r="829" spans="1:23" x14ac:dyDescent="0.25">
      <c r="A829" s="65" t="s">
        <v>1048</v>
      </c>
      <c r="B829" s="65" t="s">
        <v>1089</v>
      </c>
      <c r="C829" s="68">
        <v>1</v>
      </c>
      <c r="D829" s="65" t="s">
        <v>1099</v>
      </c>
      <c r="E829" s="68">
        <v>21263</v>
      </c>
      <c r="F829" s="66" t="s">
        <v>243</v>
      </c>
      <c r="G829" s="68">
        <v>0</v>
      </c>
      <c r="H829" s="68">
        <v>18</v>
      </c>
      <c r="I829" s="68">
        <v>0</v>
      </c>
      <c r="J829" s="68">
        <v>0</v>
      </c>
      <c r="K829" s="121">
        <v>0</v>
      </c>
      <c r="L829" s="68">
        <v>0</v>
      </c>
      <c r="M829" s="68">
        <v>0</v>
      </c>
      <c r="N829" s="68">
        <v>0</v>
      </c>
      <c r="O829" s="68">
        <v>0</v>
      </c>
      <c r="P829" s="68">
        <v>1</v>
      </c>
      <c r="Q829" s="68">
        <v>1</v>
      </c>
      <c r="R829" s="68">
        <v>0</v>
      </c>
      <c r="S829" s="68">
        <v>0</v>
      </c>
      <c r="T829" s="118">
        <f t="shared" si="46"/>
        <v>20</v>
      </c>
      <c r="U829" s="68">
        <f t="shared" si="44"/>
        <v>20</v>
      </c>
      <c r="V829" s="118"/>
      <c r="W829" s="118"/>
    </row>
    <row r="830" spans="1:23" x14ac:dyDescent="0.25">
      <c r="A830" s="65" t="s">
        <v>1048</v>
      </c>
      <c r="B830" s="65" t="s">
        <v>1089</v>
      </c>
      <c r="C830" s="68">
        <v>1</v>
      </c>
      <c r="D830" s="65" t="s">
        <v>593</v>
      </c>
      <c r="E830" s="68">
        <v>21328</v>
      </c>
      <c r="F830" s="66" t="s">
        <v>243</v>
      </c>
      <c r="G830" s="68">
        <v>0</v>
      </c>
      <c r="H830" s="68">
        <v>18</v>
      </c>
      <c r="I830" s="68">
        <v>0</v>
      </c>
      <c r="J830" s="68">
        <v>0</v>
      </c>
      <c r="K830" s="121">
        <v>0</v>
      </c>
      <c r="L830" s="68">
        <v>0</v>
      </c>
      <c r="M830" s="68">
        <v>0</v>
      </c>
      <c r="N830" s="68">
        <v>0</v>
      </c>
      <c r="O830" s="68">
        <v>0</v>
      </c>
      <c r="P830" s="68">
        <v>1</v>
      </c>
      <c r="Q830" s="68">
        <v>1</v>
      </c>
      <c r="R830" s="68">
        <v>0</v>
      </c>
      <c r="S830" s="68">
        <v>0</v>
      </c>
      <c r="T830" s="118">
        <f t="shared" si="46"/>
        <v>20</v>
      </c>
      <c r="U830" s="68">
        <f t="shared" si="44"/>
        <v>20</v>
      </c>
      <c r="V830" s="118"/>
      <c r="W830" s="118"/>
    </row>
    <row r="831" spans="1:23" x14ac:dyDescent="0.25">
      <c r="A831" s="65" t="s">
        <v>1048</v>
      </c>
      <c r="B831" s="65" t="s">
        <v>1089</v>
      </c>
      <c r="C831" s="68">
        <v>1</v>
      </c>
      <c r="D831" s="65" t="s">
        <v>304</v>
      </c>
      <c r="E831" s="68">
        <v>21461</v>
      </c>
      <c r="F831" s="66" t="s">
        <v>243</v>
      </c>
      <c r="G831" s="68">
        <v>0</v>
      </c>
      <c r="H831" s="68">
        <v>8</v>
      </c>
      <c r="I831" s="68">
        <v>0</v>
      </c>
      <c r="J831" s="68">
        <v>0</v>
      </c>
      <c r="K831" s="121">
        <v>0</v>
      </c>
      <c r="L831" s="68">
        <v>0</v>
      </c>
      <c r="M831" s="68">
        <v>0</v>
      </c>
      <c r="N831" s="68">
        <v>0</v>
      </c>
      <c r="O831" s="68">
        <v>0</v>
      </c>
      <c r="P831" s="68">
        <v>1</v>
      </c>
      <c r="Q831" s="68">
        <v>1</v>
      </c>
      <c r="R831" s="68">
        <v>0</v>
      </c>
      <c r="S831" s="68">
        <v>0</v>
      </c>
      <c r="T831" s="118">
        <f t="shared" si="46"/>
        <v>10</v>
      </c>
      <c r="U831" s="68">
        <f t="shared" si="44"/>
        <v>10</v>
      </c>
      <c r="V831" s="118"/>
      <c r="W831" s="118"/>
    </row>
    <row r="832" spans="1:23" x14ac:dyDescent="0.25">
      <c r="A832" s="65" t="s">
        <v>1048</v>
      </c>
      <c r="B832" s="65" t="s">
        <v>1089</v>
      </c>
      <c r="C832" s="68">
        <v>1</v>
      </c>
      <c r="D832" s="65" t="s">
        <v>1100</v>
      </c>
      <c r="E832" s="68">
        <v>21395</v>
      </c>
      <c r="F832" s="66" t="s">
        <v>243</v>
      </c>
      <c r="G832" s="68">
        <v>0</v>
      </c>
      <c r="H832" s="68">
        <v>8</v>
      </c>
      <c r="I832" s="68">
        <v>0</v>
      </c>
      <c r="J832" s="68">
        <v>0</v>
      </c>
      <c r="K832" s="121">
        <v>0</v>
      </c>
      <c r="L832" s="68">
        <v>0</v>
      </c>
      <c r="M832" s="68">
        <v>0</v>
      </c>
      <c r="N832" s="68">
        <v>0</v>
      </c>
      <c r="O832" s="68">
        <v>0</v>
      </c>
      <c r="P832" s="68">
        <v>1</v>
      </c>
      <c r="Q832" s="68">
        <v>1</v>
      </c>
      <c r="R832" s="68">
        <v>0</v>
      </c>
      <c r="S832" s="68">
        <v>0</v>
      </c>
      <c r="T832" s="118">
        <f t="shared" si="46"/>
        <v>10</v>
      </c>
      <c r="U832" s="68">
        <f t="shared" ref="U832:U847" si="47">+T832-K832</f>
        <v>10</v>
      </c>
      <c r="V832" s="118"/>
      <c r="W832" s="118"/>
    </row>
    <row r="833" spans="1:23" x14ac:dyDescent="0.25">
      <c r="A833" s="65" t="s">
        <v>1048</v>
      </c>
      <c r="B833" s="65" t="s">
        <v>1089</v>
      </c>
      <c r="C833" s="68">
        <v>1</v>
      </c>
      <c r="D833" s="65" t="s">
        <v>1101</v>
      </c>
      <c r="E833" s="68">
        <v>21258</v>
      </c>
      <c r="F833" s="66" t="s">
        <v>243</v>
      </c>
      <c r="G833" s="68">
        <v>0</v>
      </c>
      <c r="H833" s="68">
        <v>12</v>
      </c>
      <c r="I833" s="68">
        <v>0</v>
      </c>
      <c r="J833" s="68">
        <v>0</v>
      </c>
      <c r="K833" s="121">
        <v>0</v>
      </c>
      <c r="L833" s="68">
        <v>0</v>
      </c>
      <c r="M833" s="68">
        <v>0</v>
      </c>
      <c r="N833" s="68">
        <v>0</v>
      </c>
      <c r="O833" s="68">
        <v>0</v>
      </c>
      <c r="P833" s="68">
        <v>1</v>
      </c>
      <c r="Q833" s="68">
        <v>1</v>
      </c>
      <c r="R833" s="68">
        <v>0</v>
      </c>
      <c r="S833" s="68">
        <v>0</v>
      </c>
      <c r="T833" s="118">
        <f t="shared" si="46"/>
        <v>14</v>
      </c>
      <c r="U833" s="68">
        <f t="shared" si="47"/>
        <v>14</v>
      </c>
      <c r="V833" s="118"/>
      <c r="W833" s="118"/>
    </row>
    <row r="834" spans="1:23" x14ac:dyDescent="0.25">
      <c r="A834" s="65" t="s">
        <v>1048</v>
      </c>
      <c r="B834" s="65" t="s">
        <v>1089</v>
      </c>
      <c r="C834" s="68">
        <v>1</v>
      </c>
      <c r="D834" s="65" t="s">
        <v>483</v>
      </c>
      <c r="E834" s="68">
        <v>21259</v>
      </c>
      <c r="F834" s="66" t="s">
        <v>243</v>
      </c>
      <c r="G834" s="68">
        <v>0</v>
      </c>
      <c r="H834" s="68">
        <v>12</v>
      </c>
      <c r="I834" s="68">
        <v>0</v>
      </c>
      <c r="J834" s="68">
        <v>0</v>
      </c>
      <c r="K834" s="121">
        <v>0</v>
      </c>
      <c r="L834" s="68">
        <v>0</v>
      </c>
      <c r="M834" s="68">
        <v>0</v>
      </c>
      <c r="N834" s="68">
        <v>0</v>
      </c>
      <c r="O834" s="68">
        <v>0</v>
      </c>
      <c r="P834" s="68">
        <v>1</v>
      </c>
      <c r="Q834" s="68">
        <v>1</v>
      </c>
      <c r="R834" s="68">
        <v>0</v>
      </c>
      <c r="S834" s="68">
        <v>0</v>
      </c>
      <c r="T834" s="118">
        <f t="shared" si="46"/>
        <v>14</v>
      </c>
      <c r="U834" s="68">
        <f t="shared" si="47"/>
        <v>14</v>
      </c>
      <c r="V834" s="118"/>
      <c r="W834" s="118"/>
    </row>
    <row r="835" spans="1:23" x14ac:dyDescent="0.25">
      <c r="A835" s="65" t="s">
        <v>1048</v>
      </c>
      <c r="B835" s="65" t="s">
        <v>1089</v>
      </c>
      <c r="C835" s="68">
        <v>1</v>
      </c>
      <c r="D835" s="65" t="s">
        <v>245</v>
      </c>
      <c r="E835" s="68">
        <v>21257</v>
      </c>
      <c r="F835" s="66" t="s">
        <v>243</v>
      </c>
      <c r="G835" s="68">
        <v>0</v>
      </c>
      <c r="H835" s="68">
        <v>20</v>
      </c>
      <c r="I835" s="68">
        <v>0</v>
      </c>
      <c r="J835" s="68">
        <v>0</v>
      </c>
      <c r="K835" s="121">
        <v>0</v>
      </c>
      <c r="L835" s="68">
        <v>0</v>
      </c>
      <c r="M835" s="68">
        <v>0</v>
      </c>
      <c r="N835" s="68">
        <v>0</v>
      </c>
      <c r="O835" s="68">
        <v>0</v>
      </c>
      <c r="P835" s="68">
        <v>1</v>
      </c>
      <c r="Q835" s="68">
        <v>1</v>
      </c>
      <c r="R835" s="68">
        <v>0</v>
      </c>
      <c r="S835" s="68">
        <v>0</v>
      </c>
      <c r="T835" s="118">
        <f t="shared" si="46"/>
        <v>22</v>
      </c>
      <c r="U835" s="68">
        <f t="shared" si="47"/>
        <v>22</v>
      </c>
      <c r="V835" s="118"/>
      <c r="W835" s="118"/>
    </row>
    <row r="836" spans="1:23" x14ac:dyDescent="0.25">
      <c r="A836" s="65" t="s">
        <v>1048</v>
      </c>
      <c r="B836" s="65" t="s">
        <v>1089</v>
      </c>
      <c r="C836" s="68">
        <v>1</v>
      </c>
      <c r="D836" s="65" t="s">
        <v>1102</v>
      </c>
      <c r="E836" s="68">
        <v>21280</v>
      </c>
      <c r="F836" s="66" t="s">
        <v>243</v>
      </c>
      <c r="G836" s="68">
        <v>0</v>
      </c>
      <c r="H836" s="68">
        <v>8</v>
      </c>
      <c r="I836" s="68">
        <v>0</v>
      </c>
      <c r="J836" s="68">
        <v>0</v>
      </c>
      <c r="K836" s="121">
        <v>0</v>
      </c>
      <c r="L836" s="68">
        <v>0</v>
      </c>
      <c r="M836" s="68">
        <v>0</v>
      </c>
      <c r="N836" s="68">
        <v>0</v>
      </c>
      <c r="O836" s="68">
        <v>0</v>
      </c>
      <c r="P836" s="68">
        <v>1</v>
      </c>
      <c r="Q836" s="68">
        <v>1</v>
      </c>
      <c r="R836" s="68">
        <v>0</v>
      </c>
      <c r="S836" s="68">
        <v>0</v>
      </c>
      <c r="T836" s="118">
        <f t="shared" si="46"/>
        <v>10</v>
      </c>
      <c r="U836" s="68">
        <f t="shared" si="47"/>
        <v>10</v>
      </c>
      <c r="V836" s="118"/>
      <c r="W836" s="118"/>
    </row>
    <row r="837" spans="1:23" x14ac:dyDescent="0.25">
      <c r="A837" s="65" t="s">
        <v>1048</v>
      </c>
      <c r="B837" s="65" t="s">
        <v>1089</v>
      </c>
      <c r="C837" s="68">
        <v>1</v>
      </c>
      <c r="D837" s="65" t="s">
        <v>1103</v>
      </c>
      <c r="E837" s="68">
        <v>21280</v>
      </c>
      <c r="F837" s="66" t="s">
        <v>243</v>
      </c>
      <c r="G837" s="68">
        <v>0</v>
      </c>
      <c r="H837" s="68">
        <v>11</v>
      </c>
      <c r="I837" s="68">
        <v>0</v>
      </c>
      <c r="J837" s="68">
        <v>0</v>
      </c>
      <c r="K837" s="121">
        <v>0</v>
      </c>
      <c r="L837" s="68">
        <v>0</v>
      </c>
      <c r="M837" s="68">
        <v>0</v>
      </c>
      <c r="N837" s="68">
        <v>0</v>
      </c>
      <c r="O837" s="68">
        <v>0</v>
      </c>
      <c r="P837" s="68">
        <v>1</v>
      </c>
      <c r="Q837" s="68">
        <v>1</v>
      </c>
      <c r="R837" s="68">
        <v>0</v>
      </c>
      <c r="S837" s="68">
        <v>0</v>
      </c>
      <c r="T837" s="118">
        <f t="shared" si="46"/>
        <v>13</v>
      </c>
      <c r="U837" s="68">
        <f t="shared" si="47"/>
        <v>13</v>
      </c>
      <c r="V837" s="118"/>
      <c r="W837" s="118"/>
    </row>
    <row r="838" spans="1:23" x14ac:dyDescent="0.25">
      <c r="A838" s="65" t="s">
        <v>1048</v>
      </c>
      <c r="B838" s="65" t="s">
        <v>1089</v>
      </c>
      <c r="C838" s="68">
        <v>1</v>
      </c>
      <c r="D838" s="65" t="s">
        <v>1104</v>
      </c>
      <c r="E838" s="68">
        <v>21359</v>
      </c>
      <c r="F838" s="66" t="s">
        <v>243</v>
      </c>
      <c r="G838" s="68">
        <v>0</v>
      </c>
      <c r="H838" s="68">
        <v>11</v>
      </c>
      <c r="I838" s="68">
        <v>0</v>
      </c>
      <c r="J838" s="68">
        <v>0</v>
      </c>
      <c r="K838" s="121">
        <v>0</v>
      </c>
      <c r="L838" s="68">
        <v>0</v>
      </c>
      <c r="M838" s="68">
        <v>0</v>
      </c>
      <c r="N838" s="68">
        <v>0</v>
      </c>
      <c r="O838" s="68">
        <v>0</v>
      </c>
      <c r="P838" s="68">
        <v>1</v>
      </c>
      <c r="Q838" s="68">
        <v>1</v>
      </c>
      <c r="R838" s="68">
        <v>0</v>
      </c>
      <c r="S838" s="68">
        <v>0</v>
      </c>
      <c r="T838" s="118">
        <f t="shared" si="46"/>
        <v>13</v>
      </c>
      <c r="U838" s="68">
        <f t="shared" si="47"/>
        <v>13</v>
      </c>
      <c r="V838" s="118"/>
      <c r="W838" s="118"/>
    </row>
    <row r="839" spans="1:23" x14ac:dyDescent="0.25">
      <c r="A839" s="65" t="s">
        <v>1048</v>
      </c>
      <c r="B839" s="65" t="s">
        <v>1089</v>
      </c>
      <c r="C839" s="68">
        <v>1</v>
      </c>
      <c r="D839" s="65" t="s">
        <v>1105</v>
      </c>
      <c r="E839" s="68">
        <v>21292</v>
      </c>
      <c r="F839" s="66" t="s">
        <v>243</v>
      </c>
      <c r="G839" s="68">
        <v>0</v>
      </c>
      <c r="H839" s="68">
        <v>29</v>
      </c>
      <c r="I839" s="68">
        <v>0</v>
      </c>
      <c r="J839" s="68">
        <v>0</v>
      </c>
      <c r="K839" s="121">
        <v>0</v>
      </c>
      <c r="L839" s="68">
        <v>0</v>
      </c>
      <c r="M839" s="68">
        <v>0</v>
      </c>
      <c r="N839" s="68">
        <v>0</v>
      </c>
      <c r="O839" s="68">
        <v>0</v>
      </c>
      <c r="P839" s="68">
        <v>1</v>
      </c>
      <c r="Q839" s="68">
        <v>1</v>
      </c>
      <c r="R839" s="68">
        <v>0</v>
      </c>
      <c r="S839" s="68">
        <v>0</v>
      </c>
      <c r="T839" s="118">
        <f t="shared" si="46"/>
        <v>31</v>
      </c>
      <c r="U839" s="68">
        <f t="shared" si="47"/>
        <v>31</v>
      </c>
      <c r="V839" s="118"/>
      <c r="W839" s="118"/>
    </row>
    <row r="840" spans="1:23" x14ac:dyDescent="0.25">
      <c r="A840" s="65" t="s">
        <v>1048</v>
      </c>
      <c r="B840" s="65" t="s">
        <v>1089</v>
      </c>
      <c r="C840" s="68">
        <v>1</v>
      </c>
      <c r="D840" s="65" t="s">
        <v>1106</v>
      </c>
      <c r="E840" s="68">
        <v>21256</v>
      </c>
      <c r="F840" s="66" t="s">
        <v>243</v>
      </c>
      <c r="G840" s="68">
        <v>0</v>
      </c>
      <c r="H840" s="68">
        <v>14</v>
      </c>
      <c r="I840" s="68">
        <v>0</v>
      </c>
      <c r="J840" s="68">
        <v>0</v>
      </c>
      <c r="K840" s="121">
        <v>0</v>
      </c>
      <c r="L840" s="68">
        <v>0</v>
      </c>
      <c r="M840" s="68">
        <v>0</v>
      </c>
      <c r="N840" s="68">
        <v>0</v>
      </c>
      <c r="O840" s="68">
        <v>0</v>
      </c>
      <c r="P840" s="68">
        <v>1</v>
      </c>
      <c r="Q840" s="68">
        <v>1</v>
      </c>
      <c r="R840" s="68">
        <v>0</v>
      </c>
      <c r="S840" s="68">
        <v>0</v>
      </c>
      <c r="T840" s="118">
        <f t="shared" si="46"/>
        <v>16</v>
      </c>
      <c r="U840" s="68">
        <f t="shared" si="47"/>
        <v>16</v>
      </c>
      <c r="V840" s="118"/>
      <c r="W840" s="118"/>
    </row>
    <row r="841" spans="1:23" x14ac:dyDescent="0.25">
      <c r="A841" s="65" t="s">
        <v>1048</v>
      </c>
      <c r="B841" s="65" t="s">
        <v>1089</v>
      </c>
      <c r="C841" s="68">
        <v>1</v>
      </c>
      <c r="D841" s="65" t="s">
        <v>1107</v>
      </c>
      <c r="E841" s="68">
        <v>21306</v>
      </c>
      <c r="F841" s="66" t="s">
        <v>243</v>
      </c>
      <c r="G841" s="68">
        <v>0</v>
      </c>
      <c r="H841" s="68">
        <v>9</v>
      </c>
      <c r="I841" s="68">
        <v>0</v>
      </c>
      <c r="J841" s="68">
        <v>0</v>
      </c>
      <c r="K841" s="121">
        <v>0</v>
      </c>
      <c r="L841" s="68">
        <v>0</v>
      </c>
      <c r="M841" s="68">
        <v>0</v>
      </c>
      <c r="N841" s="68">
        <v>0</v>
      </c>
      <c r="O841" s="68">
        <v>0</v>
      </c>
      <c r="P841" s="68">
        <v>1</v>
      </c>
      <c r="Q841" s="68">
        <v>1</v>
      </c>
      <c r="R841" s="68">
        <v>0</v>
      </c>
      <c r="S841" s="68">
        <v>0</v>
      </c>
      <c r="T841" s="118">
        <f t="shared" si="46"/>
        <v>11</v>
      </c>
      <c r="U841" s="68">
        <f t="shared" si="47"/>
        <v>11</v>
      </c>
      <c r="V841" s="118"/>
      <c r="W841" s="118"/>
    </row>
    <row r="842" spans="1:23" x14ac:dyDescent="0.25">
      <c r="A842" s="65" t="s">
        <v>1048</v>
      </c>
      <c r="B842" s="65" t="s">
        <v>1089</v>
      </c>
      <c r="C842" s="68">
        <v>1</v>
      </c>
      <c r="D842" s="65" t="s">
        <v>1108</v>
      </c>
      <c r="E842" s="68">
        <v>21255</v>
      </c>
      <c r="F842" s="66" t="s">
        <v>243</v>
      </c>
      <c r="G842" s="68">
        <v>110</v>
      </c>
      <c r="H842" s="68">
        <v>34</v>
      </c>
      <c r="I842" s="68">
        <v>0</v>
      </c>
      <c r="J842" s="68">
        <v>0</v>
      </c>
      <c r="K842" s="121">
        <v>0</v>
      </c>
      <c r="L842" s="68">
        <v>0</v>
      </c>
      <c r="M842" s="68">
        <v>0</v>
      </c>
      <c r="N842" s="68">
        <v>0</v>
      </c>
      <c r="O842" s="68">
        <v>0</v>
      </c>
      <c r="P842" s="68">
        <v>7</v>
      </c>
      <c r="Q842" s="68">
        <v>3</v>
      </c>
      <c r="R842" s="68">
        <v>3</v>
      </c>
      <c r="S842" s="68">
        <v>24</v>
      </c>
      <c r="T842" s="118">
        <f t="shared" ref="T842:T847" si="48">SUM(G842:S842)</f>
        <v>181</v>
      </c>
      <c r="U842" s="68">
        <f t="shared" si="47"/>
        <v>181</v>
      </c>
      <c r="V842" s="118"/>
      <c r="W842" s="118"/>
    </row>
    <row r="843" spans="1:23" x14ac:dyDescent="0.25">
      <c r="A843" s="65" t="s">
        <v>1048</v>
      </c>
      <c r="B843" s="65" t="s">
        <v>1089</v>
      </c>
      <c r="C843" s="68">
        <v>1</v>
      </c>
      <c r="D843" s="65" t="s">
        <v>1109</v>
      </c>
      <c r="E843" s="68">
        <v>21302</v>
      </c>
      <c r="F843" s="66" t="s">
        <v>441</v>
      </c>
      <c r="G843" s="68">
        <v>0</v>
      </c>
      <c r="H843" s="68">
        <v>0</v>
      </c>
      <c r="I843" s="68">
        <v>0</v>
      </c>
      <c r="J843" s="68">
        <v>103</v>
      </c>
      <c r="K843" s="121">
        <v>0</v>
      </c>
      <c r="L843" s="68">
        <v>0</v>
      </c>
      <c r="M843" s="68">
        <v>0</v>
      </c>
      <c r="N843" s="68">
        <v>0</v>
      </c>
      <c r="O843" s="68">
        <v>0</v>
      </c>
      <c r="P843" s="68">
        <v>1</v>
      </c>
      <c r="Q843" s="68">
        <v>1</v>
      </c>
      <c r="R843" s="68">
        <v>2</v>
      </c>
      <c r="S843" s="68">
        <v>20</v>
      </c>
      <c r="T843" s="118">
        <f t="shared" si="48"/>
        <v>127</v>
      </c>
      <c r="U843" s="68">
        <f t="shared" si="47"/>
        <v>127</v>
      </c>
      <c r="V843" s="118"/>
      <c r="W843" s="118"/>
    </row>
    <row r="844" spans="1:23" x14ac:dyDescent="0.25">
      <c r="A844" s="65" t="s">
        <v>1048</v>
      </c>
      <c r="B844" s="65" t="s">
        <v>1089</v>
      </c>
      <c r="C844" s="68">
        <v>1</v>
      </c>
      <c r="D844" s="65" t="s">
        <v>1110</v>
      </c>
      <c r="E844" s="68">
        <v>21285</v>
      </c>
      <c r="F844" s="66" t="s">
        <v>243</v>
      </c>
      <c r="G844" s="68">
        <v>0</v>
      </c>
      <c r="H844" s="68">
        <v>38</v>
      </c>
      <c r="I844" s="68">
        <v>7</v>
      </c>
      <c r="J844" s="68">
        <v>0</v>
      </c>
      <c r="K844" s="121">
        <v>0</v>
      </c>
      <c r="L844" s="68">
        <v>0</v>
      </c>
      <c r="M844" s="68">
        <v>0</v>
      </c>
      <c r="N844" s="68">
        <v>0</v>
      </c>
      <c r="O844" s="68">
        <v>0</v>
      </c>
      <c r="P844" s="68">
        <v>6</v>
      </c>
      <c r="Q844" s="68">
        <v>5</v>
      </c>
      <c r="R844" s="68">
        <v>1</v>
      </c>
      <c r="S844" s="68">
        <v>13</v>
      </c>
      <c r="T844" s="118">
        <f t="shared" si="48"/>
        <v>70</v>
      </c>
      <c r="U844" s="68">
        <f t="shared" si="47"/>
        <v>70</v>
      </c>
      <c r="V844" s="118"/>
      <c r="W844" s="118"/>
    </row>
    <row r="845" spans="1:23" x14ac:dyDescent="0.25">
      <c r="A845" s="65" t="s">
        <v>1048</v>
      </c>
      <c r="B845" s="65" t="s">
        <v>1089</v>
      </c>
      <c r="C845" s="68">
        <v>1</v>
      </c>
      <c r="D845" s="65" t="s">
        <v>1111</v>
      </c>
      <c r="E845" s="68" t="s">
        <v>571</v>
      </c>
      <c r="F845" s="66" t="s">
        <v>243</v>
      </c>
      <c r="G845" s="68">
        <v>0</v>
      </c>
      <c r="H845" s="68">
        <v>0</v>
      </c>
      <c r="I845" s="68">
        <v>0</v>
      </c>
      <c r="J845" s="68">
        <v>0</v>
      </c>
      <c r="K845" s="121">
        <v>0</v>
      </c>
      <c r="L845" s="68">
        <v>0</v>
      </c>
      <c r="M845" s="68">
        <v>0</v>
      </c>
      <c r="N845" s="68">
        <v>0</v>
      </c>
      <c r="O845" s="68">
        <v>0</v>
      </c>
      <c r="P845" s="68">
        <v>0</v>
      </c>
      <c r="Q845" s="68">
        <v>0</v>
      </c>
      <c r="R845" s="68">
        <v>0</v>
      </c>
      <c r="S845" s="68">
        <v>92</v>
      </c>
      <c r="T845" s="118">
        <f t="shared" si="48"/>
        <v>92</v>
      </c>
      <c r="U845" s="68">
        <f t="shared" si="47"/>
        <v>92</v>
      </c>
      <c r="V845" s="118"/>
      <c r="W845" s="118"/>
    </row>
    <row r="846" spans="1:23" x14ac:dyDescent="0.25">
      <c r="A846" s="65" t="s">
        <v>1048</v>
      </c>
      <c r="B846" s="65" t="s">
        <v>1089</v>
      </c>
      <c r="C846" s="68">
        <v>1</v>
      </c>
      <c r="D846" s="65" t="s">
        <v>1112</v>
      </c>
      <c r="E846" s="68" t="s">
        <v>571</v>
      </c>
      <c r="F846" s="66" t="s">
        <v>83</v>
      </c>
      <c r="G846" s="68">
        <v>0</v>
      </c>
      <c r="H846" s="68">
        <v>0</v>
      </c>
      <c r="I846" s="68">
        <v>0</v>
      </c>
      <c r="J846" s="68">
        <v>0</v>
      </c>
      <c r="K846" s="121">
        <v>51</v>
      </c>
      <c r="L846" s="68">
        <v>77</v>
      </c>
      <c r="M846" s="68">
        <v>0</v>
      </c>
      <c r="N846" s="68">
        <v>0</v>
      </c>
      <c r="O846" s="68">
        <v>73</v>
      </c>
      <c r="P846" s="68">
        <v>0</v>
      </c>
      <c r="Q846" s="68">
        <v>0</v>
      </c>
      <c r="R846" s="68">
        <v>3</v>
      </c>
      <c r="S846" s="68">
        <v>0</v>
      </c>
      <c r="T846" s="118">
        <f t="shared" si="48"/>
        <v>204</v>
      </c>
      <c r="U846" s="68">
        <f t="shared" si="47"/>
        <v>153</v>
      </c>
      <c r="V846" s="118"/>
      <c r="W846" s="118"/>
    </row>
    <row r="847" spans="1:23" s="147" customFormat="1" ht="41.25" customHeight="1" x14ac:dyDescent="0.25">
      <c r="A847" s="110" t="s">
        <v>1048</v>
      </c>
      <c r="B847" s="110" t="s">
        <v>1089</v>
      </c>
      <c r="C847" s="66">
        <v>1</v>
      </c>
      <c r="D847" s="110" t="s">
        <v>1113</v>
      </c>
      <c r="E847" s="66" t="s">
        <v>571</v>
      </c>
      <c r="F847" s="66" t="s">
        <v>308</v>
      </c>
      <c r="G847" s="66">
        <v>0</v>
      </c>
      <c r="H847" s="66">
        <v>0</v>
      </c>
      <c r="I847" s="66">
        <v>0</v>
      </c>
      <c r="J847" s="66">
        <v>0</v>
      </c>
      <c r="K847" s="146">
        <v>0</v>
      </c>
      <c r="L847" s="66">
        <v>0</v>
      </c>
      <c r="M847" s="66">
        <v>0</v>
      </c>
      <c r="N847" s="66">
        <v>0</v>
      </c>
      <c r="O847" s="66">
        <v>0</v>
      </c>
      <c r="P847" s="66">
        <v>0</v>
      </c>
      <c r="Q847" s="66">
        <v>0</v>
      </c>
      <c r="R847" s="66">
        <v>1</v>
      </c>
      <c r="S847" s="66">
        <v>0</v>
      </c>
      <c r="T847" s="118">
        <f t="shared" si="48"/>
        <v>1</v>
      </c>
      <c r="U847" s="66">
        <f t="shared" si="47"/>
        <v>1</v>
      </c>
      <c r="V847" s="148" t="s">
        <v>1114</v>
      </c>
      <c r="W847" s="148" t="s">
        <v>1114</v>
      </c>
    </row>
    <row r="848" spans="1:23" x14ac:dyDescent="0.25">
      <c r="A848" s="67" t="s">
        <v>1115</v>
      </c>
      <c r="B848" s="67"/>
      <c r="C848" s="69">
        <f>SUM(C777:C847)</f>
        <v>71</v>
      </c>
      <c r="D848" s="119"/>
      <c r="E848" s="117"/>
      <c r="F848" s="120"/>
      <c r="G848" s="69">
        <f t="shared" ref="G848:U848" si="49">SUM(G777:G847)</f>
        <v>256</v>
      </c>
      <c r="H848" s="69">
        <f t="shared" si="49"/>
        <v>948</v>
      </c>
      <c r="I848" s="69">
        <f t="shared" si="49"/>
        <v>10</v>
      </c>
      <c r="J848" s="69">
        <f t="shared" si="49"/>
        <v>208</v>
      </c>
      <c r="K848" s="69">
        <f t="shared" si="49"/>
        <v>93</v>
      </c>
      <c r="L848" s="69">
        <f t="shared" si="49"/>
        <v>163</v>
      </c>
      <c r="M848" s="69">
        <f t="shared" si="49"/>
        <v>0</v>
      </c>
      <c r="N848" s="69">
        <f t="shared" si="49"/>
        <v>0</v>
      </c>
      <c r="O848" s="69">
        <f t="shared" si="49"/>
        <v>167</v>
      </c>
      <c r="P848" s="69">
        <f t="shared" si="49"/>
        <v>85</v>
      </c>
      <c r="Q848" s="69">
        <f t="shared" si="49"/>
        <v>53</v>
      </c>
      <c r="R848" s="69">
        <f t="shared" si="49"/>
        <v>26</v>
      </c>
      <c r="S848" s="69">
        <f t="shared" si="49"/>
        <v>242</v>
      </c>
      <c r="T848" s="69">
        <f t="shared" si="49"/>
        <v>2251</v>
      </c>
      <c r="U848" s="69">
        <f t="shared" si="49"/>
        <v>2158</v>
      </c>
      <c r="V848" s="138"/>
      <c r="W848" s="138"/>
    </row>
    <row r="849" spans="1:23" x14ac:dyDescent="0.25">
      <c r="A849" s="134" t="s">
        <v>1116</v>
      </c>
      <c r="B849" s="134"/>
      <c r="C849" s="135">
        <f>C29+C40+C65+C83+C128+C138+C212+C247+C262+C311+C346+C447+C508+C548+C621+C670+C719+C776+C848</f>
        <v>827</v>
      </c>
      <c r="D849" s="135">
        <f t="shared" ref="D849:U849" si="50">D29+D40+D65+D83+D128+D138+D212+D247+D262+D311+D346+D447+D508+D548+D621+D670+D719+D776+D848</f>
        <v>0</v>
      </c>
      <c r="E849" s="135">
        <f t="shared" si="50"/>
        <v>0</v>
      </c>
      <c r="F849" s="135">
        <f t="shared" si="50"/>
        <v>0</v>
      </c>
      <c r="G849" s="135">
        <f t="shared" si="50"/>
        <v>12255</v>
      </c>
      <c r="H849" s="135">
        <f t="shared" si="50"/>
        <v>29713</v>
      </c>
      <c r="I849" s="135">
        <f t="shared" si="50"/>
        <v>217</v>
      </c>
      <c r="J849" s="135">
        <f t="shared" si="50"/>
        <v>9385</v>
      </c>
      <c r="K849" s="135">
        <f t="shared" si="50"/>
        <v>1678</v>
      </c>
      <c r="L849" s="135">
        <f t="shared" si="50"/>
        <v>3910</v>
      </c>
      <c r="M849" s="135">
        <f t="shared" si="50"/>
        <v>434</v>
      </c>
      <c r="N849" s="135">
        <f t="shared" si="50"/>
        <v>159</v>
      </c>
      <c r="O849" s="135">
        <f t="shared" si="50"/>
        <v>5039</v>
      </c>
      <c r="P849" s="135">
        <f t="shared" si="50"/>
        <v>2242</v>
      </c>
      <c r="Q849" s="135">
        <f t="shared" si="50"/>
        <v>1293</v>
      </c>
      <c r="R849" s="135">
        <f t="shared" si="50"/>
        <v>901</v>
      </c>
      <c r="S849" s="135">
        <f t="shared" si="50"/>
        <v>5948</v>
      </c>
      <c r="T849" s="135">
        <f t="shared" si="50"/>
        <v>73174</v>
      </c>
      <c r="U849" s="135">
        <f t="shared" si="50"/>
        <v>71496</v>
      </c>
      <c r="V849" s="143"/>
      <c r="W849" s="143"/>
    </row>
    <row r="850" spans="1:23" x14ac:dyDescent="0.25">
      <c r="K850" s="51"/>
    </row>
    <row r="851" spans="1:23" x14ac:dyDescent="0.25">
      <c r="K851" s="51"/>
    </row>
    <row r="852" spans="1:23" x14ac:dyDescent="0.25">
      <c r="K852" s="51"/>
    </row>
    <row r="853" spans="1:23" x14ac:dyDescent="0.25">
      <c r="K853" s="51"/>
    </row>
    <row r="854" spans="1:23" x14ac:dyDescent="0.25">
      <c r="K854" s="51"/>
    </row>
    <row r="855" spans="1:23" x14ac:dyDescent="0.25">
      <c r="K855" s="51"/>
    </row>
    <row r="856" spans="1:23" x14ac:dyDescent="0.25">
      <c r="K856" s="51"/>
    </row>
    <row r="857" spans="1:23" x14ac:dyDescent="0.25">
      <c r="K857" s="51"/>
    </row>
    <row r="858" spans="1:23" x14ac:dyDescent="0.25">
      <c r="K858" s="51"/>
    </row>
    <row r="859" spans="1:23" x14ac:dyDescent="0.25">
      <c r="K859" s="51"/>
    </row>
    <row r="860" spans="1:23" x14ac:dyDescent="0.25">
      <c r="K860" s="51"/>
    </row>
    <row r="861" spans="1:23" x14ac:dyDescent="0.25">
      <c r="K861" s="51"/>
    </row>
    <row r="862" spans="1:23" x14ac:dyDescent="0.25">
      <c r="K862" s="51"/>
    </row>
    <row r="863" spans="1:23" x14ac:dyDescent="0.25">
      <c r="K863" s="51"/>
    </row>
    <row r="864" spans="1:23" x14ac:dyDescent="0.25">
      <c r="K864" s="51"/>
    </row>
    <row r="865" spans="11:11" x14ac:dyDescent="0.25">
      <c r="K865" s="51"/>
    </row>
    <row r="866" spans="11:11" x14ac:dyDescent="0.25">
      <c r="K866" s="51"/>
    </row>
    <row r="867" spans="11:11" x14ac:dyDescent="0.25">
      <c r="K867" s="51"/>
    </row>
    <row r="868" spans="11:11" x14ac:dyDescent="0.25">
      <c r="K868" s="51"/>
    </row>
    <row r="869" spans="11:11" x14ac:dyDescent="0.25">
      <c r="K869" s="51"/>
    </row>
    <row r="870" spans="11:11" x14ac:dyDescent="0.25">
      <c r="K870" s="51"/>
    </row>
    <row r="871" spans="11:11" x14ac:dyDescent="0.25">
      <c r="K871" s="51"/>
    </row>
    <row r="872" spans="11:11" x14ac:dyDescent="0.25">
      <c r="K872" s="51"/>
    </row>
    <row r="873" spans="11:11" x14ac:dyDescent="0.25">
      <c r="K873" s="51"/>
    </row>
    <row r="874" spans="11:11" x14ac:dyDescent="0.25">
      <c r="K874" s="51"/>
    </row>
    <row r="875" spans="11:11" x14ac:dyDescent="0.25">
      <c r="K875" s="51"/>
    </row>
    <row r="876" spans="11:11" x14ac:dyDescent="0.25">
      <c r="K876" s="51"/>
    </row>
    <row r="877" spans="11:11" x14ac:dyDescent="0.25">
      <c r="K877" s="51"/>
    </row>
    <row r="878" spans="11:11" x14ac:dyDescent="0.25">
      <c r="K878" s="51"/>
    </row>
    <row r="879" spans="11:11" x14ac:dyDescent="0.25">
      <c r="K879" s="51"/>
    </row>
    <row r="880" spans="11:11" x14ac:dyDescent="0.25">
      <c r="K880" s="51"/>
    </row>
    <row r="881" spans="11:11" x14ac:dyDescent="0.25">
      <c r="K881" s="51"/>
    </row>
    <row r="882" spans="11:11" x14ac:dyDescent="0.25">
      <c r="K882" s="51"/>
    </row>
    <row r="883" spans="11:11" x14ac:dyDescent="0.25">
      <c r="K883" s="51"/>
    </row>
    <row r="884" spans="11:11" x14ac:dyDescent="0.25">
      <c r="K884" s="51"/>
    </row>
    <row r="885" spans="11:11" x14ac:dyDescent="0.25">
      <c r="K885" s="51"/>
    </row>
    <row r="886" spans="11:11" x14ac:dyDescent="0.25">
      <c r="K886" s="51"/>
    </row>
    <row r="887" spans="11:11" x14ac:dyDescent="0.25">
      <c r="K887" s="51"/>
    </row>
    <row r="888" spans="11:11" x14ac:dyDescent="0.25">
      <c r="K888" s="51"/>
    </row>
    <row r="889" spans="11:11" x14ac:dyDescent="0.25">
      <c r="K889" s="51"/>
    </row>
    <row r="890" spans="11:11" x14ac:dyDescent="0.25">
      <c r="K890" s="51"/>
    </row>
    <row r="891" spans="11:11" x14ac:dyDescent="0.25">
      <c r="K891" s="51"/>
    </row>
    <row r="892" spans="11:11" x14ac:dyDescent="0.25">
      <c r="K892" s="51"/>
    </row>
    <row r="893" spans="11:11" x14ac:dyDescent="0.25">
      <c r="K893" s="51"/>
    </row>
    <row r="894" spans="11:11" x14ac:dyDescent="0.25">
      <c r="K894" s="51"/>
    </row>
    <row r="895" spans="11:11" x14ac:dyDescent="0.25">
      <c r="K895" s="51"/>
    </row>
    <row r="896" spans="11:11" x14ac:dyDescent="0.25">
      <c r="K896" s="51"/>
    </row>
    <row r="897" spans="11:11" x14ac:dyDescent="0.25">
      <c r="K897" s="51"/>
    </row>
    <row r="898" spans="11:11" x14ac:dyDescent="0.25">
      <c r="K898" s="51"/>
    </row>
    <row r="899" spans="11:11" x14ac:dyDescent="0.25">
      <c r="K899" s="51"/>
    </row>
    <row r="900" spans="11:11" x14ac:dyDescent="0.25">
      <c r="K900" s="51"/>
    </row>
    <row r="901" spans="11:11" x14ac:dyDescent="0.25">
      <c r="K901" s="51"/>
    </row>
    <row r="902" spans="11:11" x14ac:dyDescent="0.25">
      <c r="K902" s="51"/>
    </row>
    <row r="903" spans="11:11" x14ac:dyDescent="0.25">
      <c r="K903" s="51"/>
    </row>
    <row r="904" spans="11:11" x14ac:dyDescent="0.25">
      <c r="K904" s="51"/>
    </row>
    <row r="905" spans="11:11" x14ac:dyDescent="0.25">
      <c r="K905" s="51"/>
    </row>
    <row r="906" spans="11:11" x14ac:dyDescent="0.25">
      <c r="K906" s="51"/>
    </row>
    <row r="907" spans="11:11" x14ac:dyDescent="0.25">
      <c r="K907" s="51"/>
    </row>
    <row r="908" spans="11:11" x14ac:dyDescent="0.25">
      <c r="K908" s="51"/>
    </row>
    <row r="909" spans="11:11" x14ac:dyDescent="0.25">
      <c r="K909" s="51"/>
    </row>
    <row r="910" spans="11:11" x14ac:dyDescent="0.25">
      <c r="K910" s="51"/>
    </row>
    <row r="911" spans="11:11" x14ac:dyDescent="0.25">
      <c r="K911" s="51"/>
    </row>
    <row r="912" spans="11:11" x14ac:dyDescent="0.25">
      <c r="K912" s="51"/>
    </row>
    <row r="913" spans="11:11" x14ac:dyDescent="0.25">
      <c r="K913" s="51"/>
    </row>
    <row r="914" spans="11:11" x14ac:dyDescent="0.25">
      <c r="K914" s="51"/>
    </row>
    <row r="915" spans="11:11" x14ac:dyDescent="0.25">
      <c r="K915" s="51"/>
    </row>
    <row r="916" spans="11:11" x14ac:dyDescent="0.25">
      <c r="K916" s="51"/>
    </row>
    <row r="917" spans="11:11" x14ac:dyDescent="0.25">
      <c r="K917" s="51"/>
    </row>
    <row r="918" spans="11:11" x14ac:dyDescent="0.25">
      <c r="K918" s="51"/>
    </row>
    <row r="919" spans="11:11" x14ac:dyDescent="0.25">
      <c r="K919" s="51"/>
    </row>
    <row r="920" spans="11:11" x14ac:dyDescent="0.25">
      <c r="K920" s="51"/>
    </row>
    <row r="921" spans="11:11" x14ac:dyDescent="0.25">
      <c r="K921" s="51"/>
    </row>
    <row r="922" spans="11:11" x14ac:dyDescent="0.25">
      <c r="K922" s="51"/>
    </row>
    <row r="923" spans="11:11" x14ac:dyDescent="0.25">
      <c r="K923" s="51"/>
    </row>
    <row r="924" spans="11:11" x14ac:dyDescent="0.25">
      <c r="K924" s="51"/>
    </row>
    <row r="925" spans="11:11" x14ac:dyDescent="0.25">
      <c r="K925" s="51"/>
    </row>
    <row r="926" spans="11:11" x14ac:dyDescent="0.25">
      <c r="K926" s="51"/>
    </row>
    <row r="927" spans="11:11" x14ac:dyDescent="0.25">
      <c r="K927" s="51"/>
    </row>
    <row r="928" spans="11:11" x14ac:dyDescent="0.25">
      <c r="K928" s="51"/>
    </row>
    <row r="929" spans="11:11" x14ac:dyDescent="0.25">
      <c r="K929" s="51"/>
    </row>
    <row r="930" spans="11:11" x14ac:dyDescent="0.25">
      <c r="K930" s="51"/>
    </row>
    <row r="931" spans="11:11" x14ac:dyDescent="0.25">
      <c r="K931" s="51"/>
    </row>
    <row r="932" spans="11:11" x14ac:dyDescent="0.25">
      <c r="K932" s="51"/>
    </row>
    <row r="933" spans="11:11" x14ac:dyDescent="0.25">
      <c r="K933" s="51"/>
    </row>
    <row r="934" spans="11:11" x14ac:dyDescent="0.25">
      <c r="K934" s="51"/>
    </row>
    <row r="935" spans="11:11" x14ac:dyDescent="0.25">
      <c r="K935" s="51"/>
    </row>
    <row r="936" spans="11:11" x14ac:dyDescent="0.25">
      <c r="K936" s="51"/>
    </row>
    <row r="937" spans="11:11" x14ac:dyDescent="0.25">
      <c r="K937" s="51"/>
    </row>
    <row r="938" spans="11:11" x14ac:dyDescent="0.25">
      <c r="K938" s="51"/>
    </row>
    <row r="939" spans="11:11" x14ac:dyDescent="0.25">
      <c r="K939" s="51"/>
    </row>
    <row r="940" spans="11:11" x14ac:dyDescent="0.25">
      <c r="K940" s="51"/>
    </row>
    <row r="941" spans="11:11" x14ac:dyDescent="0.25">
      <c r="K941" s="51"/>
    </row>
    <row r="942" spans="11:11" x14ac:dyDescent="0.25">
      <c r="K942" s="51"/>
    </row>
    <row r="943" spans="11:11" x14ac:dyDescent="0.25">
      <c r="K943" s="51"/>
    </row>
    <row r="944" spans="11:11" x14ac:dyDescent="0.25">
      <c r="K944" s="51"/>
    </row>
    <row r="945" spans="11:11" x14ac:dyDescent="0.25">
      <c r="K945" s="51"/>
    </row>
    <row r="946" spans="11:11" x14ac:dyDescent="0.25">
      <c r="K946" s="51"/>
    </row>
    <row r="947" spans="11:11" x14ac:dyDescent="0.25">
      <c r="K947" s="51"/>
    </row>
    <row r="948" spans="11:11" x14ac:dyDescent="0.25">
      <c r="K948" s="51"/>
    </row>
    <row r="949" spans="11:11" x14ac:dyDescent="0.25">
      <c r="K949" s="51"/>
    </row>
    <row r="950" spans="11:11" x14ac:dyDescent="0.25">
      <c r="K950" s="51"/>
    </row>
    <row r="951" spans="11:11" x14ac:dyDescent="0.25">
      <c r="K951" s="51"/>
    </row>
    <row r="952" spans="11:11" x14ac:dyDescent="0.25">
      <c r="K952" s="51"/>
    </row>
    <row r="953" spans="11:11" x14ac:dyDescent="0.25">
      <c r="K953" s="51"/>
    </row>
    <row r="954" spans="11:11" x14ac:dyDescent="0.25">
      <c r="K954" s="51"/>
    </row>
    <row r="955" spans="11:11" x14ac:dyDescent="0.25">
      <c r="K955" s="51"/>
    </row>
    <row r="956" spans="11:11" x14ac:dyDescent="0.25">
      <c r="K956" s="51"/>
    </row>
    <row r="957" spans="11:11" x14ac:dyDescent="0.25">
      <c r="K957" s="51"/>
    </row>
    <row r="958" spans="11:11" x14ac:dyDescent="0.25">
      <c r="K958" s="51"/>
    </row>
    <row r="959" spans="11:11" x14ac:dyDescent="0.25">
      <c r="K959" s="51"/>
    </row>
    <row r="960" spans="11:11" x14ac:dyDescent="0.25">
      <c r="K960" s="51"/>
    </row>
    <row r="961" spans="11:11" x14ac:dyDescent="0.25">
      <c r="K961" s="51"/>
    </row>
    <row r="962" spans="11:11" x14ac:dyDescent="0.25">
      <c r="K962" s="51"/>
    </row>
    <row r="963" spans="11:11" x14ac:dyDescent="0.25">
      <c r="K963" s="51"/>
    </row>
    <row r="964" spans="11:11" x14ac:dyDescent="0.25">
      <c r="K964" s="51"/>
    </row>
    <row r="965" spans="11:11" x14ac:dyDescent="0.25">
      <c r="K965" s="51"/>
    </row>
    <row r="966" spans="11:11" x14ac:dyDescent="0.25">
      <c r="K966" s="51"/>
    </row>
    <row r="967" spans="11:11" x14ac:dyDescent="0.25">
      <c r="K967" s="51"/>
    </row>
    <row r="968" spans="11:11" x14ac:dyDescent="0.25">
      <c r="K968" s="51"/>
    </row>
    <row r="969" spans="11:11" x14ac:dyDescent="0.25">
      <c r="K969" s="51"/>
    </row>
    <row r="970" spans="11:11" x14ac:dyDescent="0.25">
      <c r="K970" s="51"/>
    </row>
    <row r="971" spans="11:11" x14ac:dyDescent="0.25">
      <c r="K971" s="51"/>
    </row>
    <row r="972" spans="11:11" x14ac:dyDescent="0.25">
      <c r="K972" s="51"/>
    </row>
    <row r="973" spans="11:11" x14ac:dyDescent="0.25">
      <c r="K973" s="51"/>
    </row>
    <row r="974" spans="11:11" x14ac:dyDescent="0.25">
      <c r="K974" s="51"/>
    </row>
    <row r="975" spans="11:11" x14ac:dyDescent="0.25">
      <c r="K975" s="51"/>
    </row>
    <row r="976" spans="11:11" x14ac:dyDescent="0.25">
      <c r="K976" s="51"/>
    </row>
    <row r="977" spans="11:11" x14ac:dyDescent="0.25">
      <c r="K977" s="51"/>
    </row>
    <row r="978" spans="11:11" x14ac:dyDescent="0.25">
      <c r="K978" s="51"/>
    </row>
    <row r="979" spans="11:11" x14ac:dyDescent="0.25">
      <c r="K979" s="51"/>
    </row>
    <row r="980" spans="11:11" x14ac:dyDescent="0.25">
      <c r="K980" s="51"/>
    </row>
    <row r="981" spans="11:11" x14ac:dyDescent="0.25">
      <c r="K981" s="51"/>
    </row>
    <row r="982" spans="11:11" x14ac:dyDescent="0.25">
      <c r="K982" s="51"/>
    </row>
    <row r="983" spans="11:11" x14ac:dyDescent="0.25">
      <c r="K983" s="51"/>
    </row>
    <row r="984" spans="11:11" x14ac:dyDescent="0.25">
      <c r="K984" s="51"/>
    </row>
    <row r="985" spans="11:11" x14ac:dyDescent="0.25">
      <c r="K985" s="51"/>
    </row>
    <row r="986" spans="11:11" x14ac:dyDescent="0.25">
      <c r="K986" s="51"/>
    </row>
    <row r="987" spans="11:11" x14ac:dyDescent="0.25">
      <c r="K987" s="51"/>
    </row>
    <row r="988" spans="11:11" x14ac:dyDescent="0.25">
      <c r="K988" s="51"/>
    </row>
    <row r="989" spans="11:11" x14ac:dyDescent="0.25">
      <c r="K989" s="51"/>
    </row>
    <row r="990" spans="11:11" x14ac:dyDescent="0.25">
      <c r="K990" s="51"/>
    </row>
    <row r="991" spans="11:11" x14ac:dyDescent="0.25">
      <c r="K991" s="51"/>
    </row>
    <row r="992" spans="11:11" x14ac:dyDescent="0.25">
      <c r="K992" s="51"/>
    </row>
    <row r="993" spans="11:11" x14ac:dyDescent="0.25">
      <c r="K993" s="51"/>
    </row>
    <row r="994" spans="11:11" x14ac:dyDescent="0.25">
      <c r="K994" s="51"/>
    </row>
    <row r="995" spans="11:11" x14ac:dyDescent="0.25">
      <c r="K995" s="51"/>
    </row>
    <row r="996" spans="11:11" x14ac:dyDescent="0.25">
      <c r="K996" s="51"/>
    </row>
    <row r="997" spans="11:11" x14ac:dyDescent="0.25">
      <c r="K997" s="51"/>
    </row>
    <row r="998" spans="11:11" x14ac:dyDescent="0.25">
      <c r="K998" s="51"/>
    </row>
    <row r="999" spans="11:11" x14ac:dyDescent="0.25">
      <c r="K999" s="51"/>
    </row>
    <row r="1000" spans="11:11" x14ac:dyDescent="0.25">
      <c r="K1000" s="51"/>
    </row>
    <row r="1001" spans="11:11" x14ac:dyDescent="0.25">
      <c r="K1001" s="51"/>
    </row>
    <row r="1002" spans="11:11" x14ac:dyDescent="0.25">
      <c r="K1002" s="51"/>
    </row>
    <row r="1003" spans="11:11" x14ac:dyDescent="0.25">
      <c r="K1003" s="51"/>
    </row>
    <row r="1004" spans="11:11" x14ac:dyDescent="0.25">
      <c r="K1004" s="51"/>
    </row>
    <row r="1005" spans="11:11" x14ac:dyDescent="0.25">
      <c r="K1005" s="51"/>
    </row>
    <row r="1006" spans="11:11" x14ac:dyDescent="0.25">
      <c r="K1006" s="51"/>
    </row>
    <row r="1007" spans="11:11" x14ac:dyDescent="0.25">
      <c r="K1007" s="51"/>
    </row>
    <row r="1008" spans="11:11" x14ac:dyDescent="0.25">
      <c r="K1008" s="51"/>
    </row>
    <row r="1009" spans="11:11" x14ac:dyDescent="0.25">
      <c r="K1009" s="51"/>
    </row>
    <row r="1010" spans="11:11" x14ac:dyDescent="0.25">
      <c r="K1010" s="51"/>
    </row>
    <row r="1011" spans="11:11" x14ac:dyDescent="0.25">
      <c r="K1011" s="51"/>
    </row>
    <row r="1012" spans="11:11" x14ac:dyDescent="0.25">
      <c r="K1012" s="51"/>
    </row>
    <row r="1013" spans="11:11" x14ac:dyDescent="0.25">
      <c r="K1013" s="51"/>
    </row>
    <row r="1014" spans="11:11" x14ac:dyDescent="0.25">
      <c r="K1014" s="51"/>
    </row>
    <row r="1015" spans="11:11" x14ac:dyDescent="0.25">
      <c r="K1015" s="51"/>
    </row>
    <row r="1016" spans="11:11" x14ac:dyDescent="0.25">
      <c r="K1016" s="51"/>
    </row>
    <row r="1017" spans="11:11" x14ac:dyDescent="0.25">
      <c r="K1017" s="51"/>
    </row>
    <row r="1018" spans="11:11" x14ac:dyDescent="0.25">
      <c r="K1018" s="51"/>
    </row>
    <row r="1019" spans="11:11" x14ac:dyDescent="0.25">
      <c r="K1019" s="51"/>
    </row>
    <row r="1020" spans="11:11" x14ac:dyDescent="0.25">
      <c r="K1020" s="51"/>
    </row>
    <row r="1021" spans="11:11" x14ac:dyDescent="0.25">
      <c r="K1021" s="51"/>
    </row>
    <row r="1022" spans="11:11" x14ac:dyDescent="0.25">
      <c r="K1022" s="51"/>
    </row>
    <row r="1023" spans="11:11" x14ac:dyDescent="0.25">
      <c r="K1023" s="51"/>
    </row>
    <row r="1024" spans="11:11" x14ac:dyDescent="0.25">
      <c r="K1024" s="51"/>
    </row>
    <row r="1025" spans="11:11" x14ac:dyDescent="0.25">
      <c r="K1025" s="51"/>
    </row>
    <row r="1026" spans="11:11" x14ac:dyDescent="0.25">
      <c r="K1026" s="51"/>
    </row>
    <row r="1027" spans="11:11" x14ac:dyDescent="0.25">
      <c r="K1027" s="51"/>
    </row>
    <row r="1028" spans="11:11" x14ac:dyDescent="0.25">
      <c r="K1028" s="51"/>
    </row>
    <row r="1029" spans="11:11" x14ac:dyDescent="0.25">
      <c r="K1029" s="51"/>
    </row>
    <row r="1030" spans="11:11" x14ac:dyDescent="0.25">
      <c r="K1030" s="51"/>
    </row>
    <row r="1031" spans="11:11" x14ac:dyDescent="0.25">
      <c r="K1031" s="51"/>
    </row>
    <row r="1032" spans="11:11" x14ac:dyDescent="0.25">
      <c r="K1032" s="51"/>
    </row>
    <row r="1033" spans="11:11" x14ac:dyDescent="0.25">
      <c r="K1033" s="51"/>
    </row>
    <row r="1034" spans="11:11" x14ac:dyDescent="0.25">
      <c r="K1034" s="51"/>
    </row>
    <row r="1035" spans="11:11" x14ac:dyDescent="0.25">
      <c r="K1035" s="51"/>
    </row>
    <row r="1036" spans="11:11" x14ac:dyDescent="0.25">
      <c r="K1036" s="51"/>
    </row>
    <row r="1037" spans="11:11" x14ac:dyDescent="0.25">
      <c r="K1037" s="51"/>
    </row>
    <row r="1038" spans="11:11" x14ac:dyDescent="0.25">
      <c r="K1038" s="51"/>
    </row>
    <row r="1039" spans="11:11" x14ac:dyDescent="0.25">
      <c r="K1039" s="51"/>
    </row>
    <row r="1040" spans="11:11" x14ac:dyDescent="0.25">
      <c r="K1040" s="51"/>
    </row>
    <row r="1041" spans="11:11" x14ac:dyDescent="0.25">
      <c r="K1041" s="51"/>
    </row>
    <row r="1042" spans="11:11" x14ac:dyDescent="0.25">
      <c r="K1042" s="51"/>
    </row>
    <row r="1043" spans="11:11" x14ac:dyDescent="0.25">
      <c r="K1043" s="51"/>
    </row>
    <row r="1044" spans="11:11" x14ac:dyDescent="0.25">
      <c r="K1044" s="51"/>
    </row>
    <row r="1045" spans="11:11" x14ac:dyDescent="0.25">
      <c r="K1045" s="51"/>
    </row>
    <row r="1046" spans="11:11" x14ac:dyDescent="0.25">
      <c r="K1046" s="51"/>
    </row>
    <row r="1047" spans="11:11" x14ac:dyDescent="0.25">
      <c r="K1047" s="51"/>
    </row>
    <row r="1048" spans="11:11" x14ac:dyDescent="0.25">
      <c r="K1048" s="51"/>
    </row>
    <row r="1049" spans="11:11" x14ac:dyDescent="0.25">
      <c r="K1049" s="51"/>
    </row>
    <row r="1050" spans="11:11" x14ac:dyDescent="0.25">
      <c r="K1050" s="51"/>
    </row>
    <row r="1051" spans="11:11" x14ac:dyDescent="0.25">
      <c r="K1051" s="51"/>
    </row>
    <row r="1052" spans="11:11" x14ac:dyDescent="0.25">
      <c r="K1052" s="51"/>
    </row>
    <row r="1053" spans="11:11" x14ac:dyDescent="0.25">
      <c r="K1053" s="51"/>
    </row>
    <row r="1054" spans="11:11" x14ac:dyDescent="0.25">
      <c r="K1054" s="51"/>
    </row>
    <row r="1055" spans="11:11" x14ac:dyDescent="0.25">
      <c r="K1055" s="51"/>
    </row>
    <row r="1056" spans="11:11" x14ac:dyDescent="0.25">
      <c r="K1056" s="51"/>
    </row>
    <row r="1057" spans="11:11" x14ac:dyDescent="0.25">
      <c r="K1057" s="51"/>
    </row>
    <row r="1058" spans="11:11" x14ac:dyDescent="0.25">
      <c r="K1058" s="51"/>
    </row>
    <row r="1059" spans="11:11" x14ac:dyDescent="0.25">
      <c r="K1059" s="51"/>
    </row>
    <row r="1060" spans="11:11" x14ac:dyDescent="0.25">
      <c r="K1060" s="51"/>
    </row>
    <row r="1061" spans="11:11" x14ac:dyDescent="0.25">
      <c r="K1061" s="51"/>
    </row>
    <row r="1062" spans="11:11" x14ac:dyDescent="0.25">
      <c r="K1062" s="51"/>
    </row>
    <row r="1063" spans="11:11" x14ac:dyDescent="0.25">
      <c r="K1063" s="51"/>
    </row>
    <row r="1064" spans="11:11" x14ac:dyDescent="0.25">
      <c r="K1064" s="51"/>
    </row>
    <row r="1065" spans="11:11" x14ac:dyDescent="0.25">
      <c r="K1065" s="51"/>
    </row>
    <row r="1066" spans="11:11" x14ac:dyDescent="0.25">
      <c r="K1066" s="51"/>
    </row>
    <row r="1067" spans="11:11" x14ac:dyDescent="0.25">
      <c r="K1067" s="51"/>
    </row>
    <row r="1068" spans="11:11" x14ac:dyDescent="0.25">
      <c r="K1068" s="51"/>
    </row>
    <row r="1069" spans="11:11" x14ac:dyDescent="0.25">
      <c r="K1069" s="51"/>
    </row>
    <row r="1070" spans="11:11" x14ac:dyDescent="0.25">
      <c r="K1070" s="51"/>
    </row>
    <row r="1071" spans="11:11" x14ac:dyDescent="0.25">
      <c r="K1071" s="51"/>
    </row>
    <row r="1072" spans="11:11" x14ac:dyDescent="0.25">
      <c r="K1072" s="51"/>
    </row>
    <row r="1073" spans="11:11" x14ac:dyDescent="0.25">
      <c r="K1073" s="51"/>
    </row>
    <row r="1074" spans="11:11" x14ac:dyDescent="0.25">
      <c r="K1074" s="51"/>
    </row>
    <row r="1075" spans="11:11" x14ac:dyDescent="0.25">
      <c r="K1075" s="51"/>
    </row>
    <row r="1076" spans="11:11" x14ac:dyDescent="0.25">
      <c r="K1076" s="51"/>
    </row>
    <row r="1077" spans="11:11" x14ac:dyDescent="0.25">
      <c r="K1077" s="51"/>
    </row>
    <row r="1078" spans="11:11" x14ac:dyDescent="0.25">
      <c r="K1078" s="51"/>
    </row>
    <row r="1079" spans="11:11" x14ac:dyDescent="0.25">
      <c r="K1079" s="51"/>
    </row>
    <row r="1080" spans="11:11" x14ac:dyDescent="0.25">
      <c r="K1080" s="51"/>
    </row>
    <row r="1081" spans="11:11" x14ac:dyDescent="0.25">
      <c r="K1081" s="51"/>
    </row>
    <row r="1082" spans="11:11" x14ac:dyDescent="0.25">
      <c r="K1082" s="51"/>
    </row>
    <row r="1083" spans="11:11" x14ac:dyDescent="0.25">
      <c r="K1083" s="51"/>
    </row>
    <row r="1084" spans="11:11" x14ac:dyDescent="0.25">
      <c r="K1084" s="51"/>
    </row>
    <row r="1085" spans="11:11" x14ac:dyDescent="0.25">
      <c r="K1085" s="51"/>
    </row>
    <row r="1086" spans="11:11" x14ac:dyDescent="0.25">
      <c r="K1086" s="51"/>
    </row>
    <row r="1087" spans="11:11" x14ac:dyDescent="0.25">
      <c r="K1087" s="51"/>
    </row>
    <row r="1088" spans="11:11" x14ac:dyDescent="0.25">
      <c r="K1088" s="51"/>
    </row>
    <row r="1089" spans="11:11" x14ac:dyDescent="0.25">
      <c r="K1089" s="51"/>
    </row>
    <row r="1090" spans="11:11" x14ac:dyDescent="0.25">
      <c r="K1090" s="51"/>
    </row>
    <row r="1091" spans="11:11" x14ac:dyDescent="0.25">
      <c r="K1091" s="51"/>
    </row>
    <row r="1092" spans="11:11" x14ac:dyDescent="0.25">
      <c r="K1092" s="51"/>
    </row>
    <row r="1093" spans="11:11" x14ac:dyDescent="0.25">
      <c r="K1093" s="51"/>
    </row>
    <row r="1094" spans="11:11" x14ac:dyDescent="0.25">
      <c r="K1094" s="51"/>
    </row>
    <row r="1095" spans="11:11" x14ac:dyDescent="0.25">
      <c r="K1095" s="51"/>
    </row>
    <row r="1096" spans="11:11" x14ac:dyDescent="0.25">
      <c r="K1096" s="51"/>
    </row>
    <row r="1097" spans="11:11" x14ac:dyDescent="0.25">
      <c r="K1097" s="51"/>
    </row>
    <row r="1098" spans="11:11" x14ac:dyDescent="0.25">
      <c r="K1098" s="51"/>
    </row>
    <row r="1099" spans="11:11" x14ac:dyDescent="0.25">
      <c r="K1099" s="51"/>
    </row>
    <row r="1100" spans="11:11" x14ac:dyDescent="0.25">
      <c r="K1100" s="51"/>
    </row>
    <row r="1101" spans="11:11" x14ac:dyDescent="0.25">
      <c r="K1101" s="51"/>
    </row>
    <row r="1102" spans="11:11" x14ac:dyDescent="0.25">
      <c r="K1102" s="51"/>
    </row>
    <row r="1103" spans="11:11" x14ac:dyDescent="0.25">
      <c r="K1103" s="51"/>
    </row>
    <row r="1104" spans="11:11" x14ac:dyDescent="0.25">
      <c r="K1104" s="51"/>
    </row>
    <row r="1105" spans="11:11" x14ac:dyDescent="0.25">
      <c r="K1105" s="51"/>
    </row>
    <row r="1106" spans="11:11" x14ac:dyDescent="0.25">
      <c r="K1106" s="51"/>
    </row>
    <row r="1107" spans="11:11" x14ac:dyDescent="0.25">
      <c r="K1107" s="51"/>
    </row>
    <row r="1108" spans="11:11" x14ac:dyDescent="0.25">
      <c r="K1108" s="51"/>
    </row>
    <row r="1109" spans="11:11" x14ac:dyDescent="0.25">
      <c r="K1109" s="51"/>
    </row>
    <row r="1110" spans="11:11" x14ac:dyDescent="0.25">
      <c r="K1110" s="51"/>
    </row>
    <row r="1111" spans="11:11" x14ac:dyDescent="0.25">
      <c r="K1111" s="51"/>
    </row>
    <row r="1112" spans="11:11" x14ac:dyDescent="0.25">
      <c r="K1112" s="51"/>
    </row>
    <row r="1113" spans="11:11" x14ac:dyDescent="0.25">
      <c r="K1113" s="51"/>
    </row>
    <row r="1114" spans="11:11" x14ac:dyDescent="0.25">
      <c r="K1114" s="51"/>
    </row>
    <row r="1115" spans="11:11" x14ac:dyDescent="0.25">
      <c r="K1115" s="51"/>
    </row>
    <row r="1116" spans="11:11" x14ac:dyDescent="0.25">
      <c r="K1116" s="51"/>
    </row>
    <row r="1117" spans="11:11" x14ac:dyDescent="0.25">
      <c r="K1117" s="51"/>
    </row>
    <row r="1118" spans="11:11" x14ac:dyDescent="0.25">
      <c r="K1118" s="51"/>
    </row>
    <row r="1119" spans="11:11" x14ac:dyDescent="0.25">
      <c r="K1119" s="51"/>
    </row>
    <row r="1120" spans="11:11" x14ac:dyDescent="0.25">
      <c r="K1120" s="51"/>
    </row>
    <row r="1121" spans="11:11" x14ac:dyDescent="0.25">
      <c r="K1121" s="51"/>
    </row>
    <row r="1122" spans="11:11" x14ac:dyDescent="0.25">
      <c r="K1122" s="51"/>
    </row>
    <row r="1123" spans="11:11" x14ac:dyDescent="0.25">
      <c r="K1123" s="51"/>
    </row>
    <row r="1124" spans="11:11" x14ac:dyDescent="0.25">
      <c r="K1124" s="51"/>
    </row>
    <row r="1125" spans="11:11" x14ac:dyDescent="0.25">
      <c r="K1125" s="51"/>
    </row>
    <row r="1126" spans="11:11" x14ac:dyDescent="0.25">
      <c r="K1126" s="51"/>
    </row>
    <row r="1127" spans="11:11" x14ac:dyDescent="0.25">
      <c r="K1127" s="51"/>
    </row>
    <row r="1128" spans="11:11" x14ac:dyDescent="0.25">
      <c r="K1128" s="51"/>
    </row>
    <row r="1129" spans="11:11" x14ac:dyDescent="0.25">
      <c r="K1129" s="51"/>
    </row>
    <row r="1130" spans="11:11" x14ac:dyDescent="0.25">
      <c r="K1130" s="51"/>
    </row>
    <row r="1131" spans="11:11" x14ac:dyDescent="0.25">
      <c r="K1131" s="51"/>
    </row>
    <row r="1132" spans="11:11" x14ac:dyDescent="0.25">
      <c r="K1132" s="51"/>
    </row>
    <row r="1133" spans="11:11" x14ac:dyDescent="0.25">
      <c r="K1133" s="51"/>
    </row>
    <row r="1134" spans="11:11" x14ac:dyDescent="0.25">
      <c r="K1134" s="51"/>
    </row>
    <row r="1135" spans="11:11" x14ac:dyDescent="0.25">
      <c r="K1135" s="51"/>
    </row>
    <row r="1136" spans="11:11" x14ac:dyDescent="0.25">
      <c r="K1136" s="51"/>
    </row>
    <row r="1137" spans="11:11" x14ac:dyDescent="0.25">
      <c r="K1137" s="51"/>
    </row>
    <row r="1138" spans="11:11" x14ac:dyDescent="0.25">
      <c r="K1138" s="51"/>
    </row>
    <row r="1139" spans="11:11" x14ac:dyDescent="0.25">
      <c r="K1139" s="51"/>
    </row>
    <row r="1140" spans="11:11" x14ac:dyDescent="0.25">
      <c r="K1140" s="51"/>
    </row>
    <row r="1141" spans="11:11" x14ac:dyDescent="0.25">
      <c r="K1141" s="51"/>
    </row>
    <row r="1142" spans="11:11" x14ac:dyDescent="0.25">
      <c r="K1142" s="51"/>
    </row>
    <row r="1143" spans="11:11" x14ac:dyDescent="0.25">
      <c r="K1143" s="51"/>
    </row>
    <row r="1144" spans="11:11" x14ac:dyDescent="0.25">
      <c r="K1144" s="51"/>
    </row>
    <row r="1145" spans="11:11" x14ac:dyDescent="0.25">
      <c r="K1145" s="51"/>
    </row>
    <row r="1146" spans="11:11" x14ac:dyDescent="0.25">
      <c r="K1146" s="51"/>
    </row>
    <row r="1147" spans="11:11" x14ac:dyDescent="0.25">
      <c r="K1147" s="51"/>
    </row>
    <row r="1148" spans="11:11" x14ac:dyDescent="0.25">
      <c r="K1148" s="51"/>
    </row>
    <row r="1149" spans="11:11" x14ac:dyDescent="0.25">
      <c r="K1149" s="51"/>
    </row>
    <row r="1150" spans="11:11" x14ac:dyDescent="0.25">
      <c r="K1150" s="51"/>
    </row>
    <row r="1151" spans="11:11" x14ac:dyDescent="0.25">
      <c r="K1151" s="51"/>
    </row>
    <row r="1152" spans="11:11" x14ac:dyDescent="0.25">
      <c r="K1152" s="51"/>
    </row>
    <row r="1153" spans="11:11" x14ac:dyDescent="0.25">
      <c r="K1153" s="51"/>
    </row>
    <row r="1154" spans="11:11" x14ac:dyDescent="0.25">
      <c r="K1154" s="51"/>
    </row>
    <row r="1155" spans="11:11" x14ac:dyDescent="0.25">
      <c r="K1155" s="51"/>
    </row>
    <row r="1156" spans="11:11" x14ac:dyDescent="0.25">
      <c r="K1156" s="51"/>
    </row>
    <row r="1157" spans="11:11" x14ac:dyDescent="0.25">
      <c r="K1157" s="51"/>
    </row>
    <row r="1158" spans="11:11" x14ac:dyDescent="0.25">
      <c r="K1158" s="51"/>
    </row>
    <row r="1159" spans="11:11" x14ac:dyDescent="0.25">
      <c r="K1159" s="51"/>
    </row>
    <row r="1160" spans="11:11" x14ac:dyDescent="0.25">
      <c r="K1160" s="51"/>
    </row>
    <row r="1161" spans="11:11" x14ac:dyDescent="0.25">
      <c r="K1161" s="51"/>
    </row>
    <row r="1162" spans="11:11" x14ac:dyDescent="0.25">
      <c r="K1162" s="51"/>
    </row>
    <row r="1163" spans="11:11" x14ac:dyDescent="0.25">
      <c r="K1163" s="51"/>
    </row>
    <row r="1164" spans="11:11" x14ac:dyDescent="0.25">
      <c r="K1164" s="51"/>
    </row>
    <row r="1165" spans="11:11" x14ac:dyDescent="0.25">
      <c r="K1165" s="51"/>
    </row>
    <row r="1166" spans="11:11" x14ac:dyDescent="0.25">
      <c r="K1166" s="51"/>
    </row>
    <row r="1167" spans="11:11" x14ac:dyDescent="0.25">
      <c r="K1167" s="51"/>
    </row>
    <row r="1168" spans="11:11" x14ac:dyDescent="0.25">
      <c r="K1168" s="51"/>
    </row>
    <row r="1169" spans="11:11" x14ac:dyDescent="0.25">
      <c r="K1169" s="51"/>
    </row>
    <row r="1170" spans="11:11" x14ac:dyDescent="0.25">
      <c r="K1170" s="51"/>
    </row>
    <row r="1171" spans="11:11" x14ac:dyDescent="0.25">
      <c r="K1171" s="51"/>
    </row>
    <row r="1172" spans="11:11" x14ac:dyDescent="0.25">
      <c r="K1172" s="51"/>
    </row>
    <row r="1173" spans="11:11" x14ac:dyDescent="0.25">
      <c r="K1173" s="51"/>
    </row>
    <row r="1174" spans="11:11" x14ac:dyDescent="0.25">
      <c r="K1174" s="51"/>
    </row>
    <row r="1175" spans="11:11" x14ac:dyDescent="0.25">
      <c r="K1175" s="51"/>
    </row>
    <row r="1176" spans="11:11" x14ac:dyDescent="0.25">
      <c r="K1176" s="51"/>
    </row>
    <row r="1177" spans="11:11" x14ac:dyDescent="0.25">
      <c r="K1177" s="51"/>
    </row>
    <row r="1178" spans="11:11" x14ac:dyDescent="0.25">
      <c r="K1178" s="51"/>
    </row>
    <row r="1179" spans="11:11" x14ac:dyDescent="0.25">
      <c r="K1179" s="51"/>
    </row>
    <row r="1180" spans="11:11" x14ac:dyDescent="0.25">
      <c r="K1180" s="51"/>
    </row>
    <row r="1181" spans="11:11" x14ac:dyDescent="0.25">
      <c r="K1181" s="51"/>
    </row>
    <row r="1182" spans="11:11" x14ac:dyDescent="0.25">
      <c r="K1182" s="51"/>
    </row>
    <row r="1183" spans="11:11" x14ac:dyDescent="0.25">
      <c r="K1183" s="51"/>
    </row>
    <row r="1184" spans="11:11" x14ac:dyDescent="0.25">
      <c r="K1184" s="51"/>
    </row>
    <row r="1185" spans="11:11" x14ac:dyDescent="0.25">
      <c r="K1185" s="51"/>
    </row>
    <row r="1186" spans="11:11" x14ac:dyDescent="0.25">
      <c r="K1186" s="51"/>
    </row>
    <row r="1187" spans="11:11" x14ac:dyDescent="0.25">
      <c r="K1187" s="51"/>
    </row>
    <row r="1188" spans="11:11" x14ac:dyDescent="0.25">
      <c r="K1188" s="51"/>
    </row>
    <row r="1189" spans="11:11" x14ac:dyDescent="0.25">
      <c r="K1189" s="51"/>
    </row>
    <row r="1190" spans="11:11" x14ac:dyDescent="0.25">
      <c r="K1190" s="51"/>
    </row>
    <row r="1191" spans="11:11" x14ac:dyDescent="0.25">
      <c r="K1191" s="51"/>
    </row>
    <row r="1192" spans="11:11" x14ac:dyDescent="0.25">
      <c r="K1192" s="51"/>
    </row>
    <row r="1193" spans="11:11" x14ac:dyDescent="0.25">
      <c r="K1193" s="51"/>
    </row>
    <row r="1194" spans="11:11" x14ac:dyDescent="0.25">
      <c r="K1194" s="51"/>
    </row>
    <row r="1195" spans="11:11" x14ac:dyDescent="0.25">
      <c r="K1195" s="51"/>
    </row>
    <row r="1196" spans="11:11" x14ac:dyDescent="0.25">
      <c r="K1196" s="51"/>
    </row>
    <row r="1197" spans="11:11" x14ac:dyDescent="0.25">
      <c r="K1197" s="51"/>
    </row>
    <row r="1198" spans="11:11" x14ac:dyDescent="0.25">
      <c r="K1198" s="51"/>
    </row>
    <row r="1199" spans="11:11" x14ac:dyDescent="0.25">
      <c r="K1199" s="51"/>
    </row>
    <row r="1200" spans="11:11" x14ac:dyDescent="0.25">
      <c r="K1200" s="51"/>
    </row>
    <row r="1201" spans="11:11" x14ac:dyDescent="0.25">
      <c r="K1201" s="51"/>
    </row>
    <row r="1202" spans="11:11" x14ac:dyDescent="0.25">
      <c r="K1202" s="51"/>
    </row>
    <row r="1203" spans="11:11" x14ac:dyDescent="0.25">
      <c r="K1203" s="51"/>
    </row>
    <row r="1204" spans="11:11" x14ac:dyDescent="0.25">
      <c r="K1204" s="51"/>
    </row>
    <row r="1205" spans="11:11" x14ac:dyDescent="0.25">
      <c r="K1205" s="51"/>
    </row>
    <row r="1206" spans="11:11" x14ac:dyDescent="0.25">
      <c r="K1206" s="51"/>
    </row>
    <row r="1207" spans="11:11" x14ac:dyDescent="0.25">
      <c r="K1207" s="51"/>
    </row>
    <row r="1208" spans="11:11" x14ac:dyDescent="0.25">
      <c r="K1208" s="51"/>
    </row>
    <row r="1209" spans="11:11" x14ac:dyDescent="0.25">
      <c r="K1209" s="51"/>
    </row>
    <row r="1210" spans="11:11" x14ac:dyDescent="0.25">
      <c r="K1210" s="51"/>
    </row>
    <row r="1211" spans="11:11" x14ac:dyDescent="0.25">
      <c r="K1211" s="51"/>
    </row>
    <row r="1212" spans="11:11" x14ac:dyDescent="0.25">
      <c r="K1212" s="51"/>
    </row>
    <row r="1213" spans="11:11" x14ac:dyDescent="0.25">
      <c r="K1213" s="51"/>
    </row>
    <row r="1214" spans="11:11" x14ac:dyDescent="0.25">
      <c r="K1214" s="51"/>
    </row>
    <row r="1215" spans="11:11" x14ac:dyDescent="0.25">
      <c r="K1215" s="51"/>
    </row>
    <row r="1216" spans="11:11" x14ac:dyDescent="0.25">
      <c r="K1216" s="51"/>
    </row>
    <row r="1217" spans="11:11" x14ac:dyDescent="0.25">
      <c r="K1217" s="51"/>
    </row>
    <row r="1218" spans="11:11" x14ac:dyDescent="0.25">
      <c r="K1218" s="51"/>
    </row>
    <row r="1219" spans="11:11" x14ac:dyDescent="0.25">
      <c r="K1219" s="51"/>
    </row>
    <row r="1220" spans="11:11" x14ac:dyDescent="0.25">
      <c r="K1220" s="51"/>
    </row>
    <row r="1221" spans="11:11" x14ac:dyDescent="0.25">
      <c r="K1221" s="51"/>
    </row>
    <row r="1222" spans="11:11" x14ac:dyDescent="0.25">
      <c r="K1222" s="51"/>
    </row>
    <row r="1223" spans="11:11" x14ac:dyDescent="0.25">
      <c r="K1223" s="51"/>
    </row>
    <row r="1224" spans="11:11" x14ac:dyDescent="0.25">
      <c r="K1224" s="51"/>
    </row>
    <row r="1225" spans="11:11" x14ac:dyDescent="0.25">
      <c r="K1225" s="51"/>
    </row>
    <row r="1226" spans="11:11" x14ac:dyDescent="0.25">
      <c r="K1226" s="51"/>
    </row>
    <row r="1227" spans="11:11" x14ac:dyDescent="0.25">
      <c r="K1227" s="51"/>
    </row>
    <row r="1228" spans="11:11" x14ac:dyDescent="0.25">
      <c r="K1228" s="51"/>
    </row>
    <row r="1229" spans="11:11" x14ac:dyDescent="0.25">
      <c r="K1229" s="51"/>
    </row>
    <row r="1230" spans="11:11" x14ac:dyDescent="0.25">
      <c r="K1230" s="51"/>
    </row>
    <row r="1231" spans="11:11" x14ac:dyDescent="0.25">
      <c r="K1231" s="51"/>
    </row>
    <row r="1232" spans="11:11" x14ac:dyDescent="0.25">
      <c r="K1232" s="51"/>
    </row>
    <row r="1233" spans="11:11" x14ac:dyDescent="0.25">
      <c r="K1233" s="51"/>
    </row>
    <row r="1234" spans="11:11" x14ac:dyDescent="0.25">
      <c r="K1234" s="51"/>
    </row>
    <row r="1235" spans="11:11" x14ac:dyDescent="0.25">
      <c r="K1235" s="51"/>
    </row>
    <row r="1236" spans="11:11" x14ac:dyDescent="0.25">
      <c r="K1236" s="51"/>
    </row>
    <row r="1237" spans="11:11" x14ac:dyDescent="0.25">
      <c r="K1237" s="51"/>
    </row>
    <row r="1238" spans="11:11" x14ac:dyDescent="0.25">
      <c r="K1238" s="51"/>
    </row>
    <row r="1239" spans="11:11" x14ac:dyDescent="0.25">
      <c r="K1239" s="51"/>
    </row>
    <row r="1240" spans="11:11" x14ac:dyDescent="0.25">
      <c r="K1240" s="51"/>
    </row>
    <row r="1241" spans="11:11" x14ac:dyDescent="0.25">
      <c r="K1241" s="51"/>
    </row>
    <row r="1242" spans="11:11" x14ac:dyDescent="0.25">
      <c r="K1242" s="51"/>
    </row>
    <row r="1243" spans="11:11" x14ac:dyDescent="0.25">
      <c r="K1243" s="51"/>
    </row>
    <row r="1244" spans="11:11" x14ac:dyDescent="0.25">
      <c r="K1244" s="51"/>
    </row>
    <row r="1245" spans="11:11" x14ac:dyDescent="0.25">
      <c r="K1245" s="51"/>
    </row>
    <row r="1246" spans="11:11" x14ac:dyDescent="0.25">
      <c r="K1246" s="51"/>
    </row>
    <row r="1247" spans="11:11" x14ac:dyDescent="0.25">
      <c r="K1247" s="51"/>
    </row>
    <row r="1248" spans="11:11" x14ac:dyDescent="0.25">
      <c r="K1248" s="51"/>
    </row>
    <row r="1249" spans="11:11" x14ac:dyDescent="0.25">
      <c r="K1249" s="51"/>
    </row>
    <row r="1250" spans="11:11" x14ac:dyDescent="0.25">
      <c r="K1250" s="51"/>
    </row>
    <row r="1251" spans="11:11" x14ac:dyDescent="0.25">
      <c r="K1251" s="51"/>
    </row>
    <row r="1252" spans="11:11" x14ac:dyDescent="0.25">
      <c r="K1252" s="51"/>
    </row>
    <row r="1253" spans="11:11" x14ac:dyDescent="0.25">
      <c r="K1253" s="51"/>
    </row>
    <row r="1254" spans="11:11" x14ac:dyDescent="0.25">
      <c r="K1254" s="51"/>
    </row>
    <row r="1255" spans="11:11" x14ac:dyDescent="0.25">
      <c r="K1255" s="51"/>
    </row>
    <row r="1256" spans="11:11" x14ac:dyDescent="0.25">
      <c r="K1256" s="51"/>
    </row>
    <row r="1257" spans="11:11" x14ac:dyDescent="0.25">
      <c r="K1257" s="51"/>
    </row>
    <row r="1258" spans="11:11" x14ac:dyDescent="0.25">
      <c r="K1258" s="51"/>
    </row>
    <row r="1259" spans="11:11" x14ac:dyDescent="0.25">
      <c r="K1259" s="51"/>
    </row>
    <row r="1260" spans="11:11" x14ac:dyDescent="0.25">
      <c r="K1260" s="51"/>
    </row>
    <row r="1261" spans="11:11" x14ac:dyDescent="0.25">
      <c r="K1261" s="51"/>
    </row>
    <row r="1262" spans="11:11" x14ac:dyDescent="0.25">
      <c r="K1262" s="51"/>
    </row>
    <row r="1263" spans="11:11" x14ac:dyDescent="0.25">
      <c r="K1263" s="51"/>
    </row>
    <row r="1264" spans="11:11" x14ac:dyDescent="0.25">
      <c r="K1264" s="51"/>
    </row>
    <row r="1265" spans="11:11" x14ac:dyDescent="0.25">
      <c r="K1265" s="51"/>
    </row>
    <row r="1266" spans="11:11" x14ac:dyDescent="0.25">
      <c r="K1266" s="51"/>
    </row>
    <row r="1267" spans="11:11" x14ac:dyDescent="0.25">
      <c r="K1267" s="51"/>
    </row>
    <row r="1268" spans="11:11" x14ac:dyDescent="0.25">
      <c r="K1268" s="51"/>
    </row>
    <row r="1269" spans="11:11" x14ac:dyDescent="0.25">
      <c r="K1269" s="51"/>
    </row>
    <row r="1270" spans="11:11" x14ac:dyDescent="0.25">
      <c r="K1270" s="51"/>
    </row>
    <row r="1271" spans="11:11" x14ac:dyDescent="0.25">
      <c r="K1271" s="51"/>
    </row>
    <row r="1272" spans="11:11" x14ac:dyDescent="0.25">
      <c r="K1272" s="51"/>
    </row>
    <row r="1273" spans="11:11" x14ac:dyDescent="0.25">
      <c r="K1273" s="51"/>
    </row>
    <row r="1274" spans="11:11" x14ac:dyDescent="0.25">
      <c r="K1274" s="51"/>
    </row>
    <row r="1275" spans="11:11" x14ac:dyDescent="0.25">
      <c r="K1275" s="51"/>
    </row>
    <row r="1276" spans="11:11" x14ac:dyDescent="0.25">
      <c r="K1276" s="51"/>
    </row>
    <row r="1277" spans="11:11" x14ac:dyDescent="0.25">
      <c r="K1277" s="51"/>
    </row>
    <row r="1278" spans="11:11" x14ac:dyDescent="0.25">
      <c r="K1278" s="51"/>
    </row>
    <row r="1279" spans="11:11" x14ac:dyDescent="0.25">
      <c r="K1279" s="51"/>
    </row>
    <row r="1280" spans="11:11" x14ac:dyDescent="0.25">
      <c r="K1280" s="51"/>
    </row>
    <row r="1281" spans="11:11" x14ac:dyDescent="0.25">
      <c r="K1281" s="51"/>
    </row>
    <row r="1282" spans="11:11" x14ac:dyDescent="0.25">
      <c r="K1282" s="51"/>
    </row>
    <row r="1283" spans="11:11" x14ac:dyDescent="0.25">
      <c r="K1283" s="51"/>
    </row>
    <row r="1284" spans="11:11" x14ac:dyDescent="0.25">
      <c r="K1284" s="51"/>
    </row>
    <row r="1285" spans="11:11" x14ac:dyDescent="0.25">
      <c r="K1285" s="51"/>
    </row>
    <row r="1286" spans="11:11" x14ac:dyDescent="0.25">
      <c r="K1286" s="51"/>
    </row>
    <row r="1287" spans="11:11" x14ac:dyDescent="0.25">
      <c r="K1287" s="51"/>
    </row>
    <row r="1288" spans="11:11" x14ac:dyDescent="0.25">
      <c r="K1288" s="51"/>
    </row>
    <row r="1289" spans="11:11" x14ac:dyDescent="0.25">
      <c r="K1289" s="51"/>
    </row>
    <row r="1290" spans="11:11" x14ac:dyDescent="0.25">
      <c r="K1290" s="51"/>
    </row>
    <row r="1291" spans="11:11" x14ac:dyDescent="0.25">
      <c r="K1291" s="51"/>
    </row>
    <row r="1292" spans="11:11" x14ac:dyDescent="0.25">
      <c r="K1292" s="51"/>
    </row>
    <row r="1293" spans="11:11" x14ac:dyDescent="0.25">
      <c r="K1293" s="51"/>
    </row>
    <row r="1294" spans="11:11" x14ac:dyDescent="0.25">
      <c r="K1294" s="51"/>
    </row>
    <row r="1295" spans="11:11" x14ac:dyDescent="0.25">
      <c r="K1295" s="51"/>
    </row>
    <row r="1296" spans="11:11" x14ac:dyDescent="0.25">
      <c r="K1296" s="51"/>
    </row>
    <row r="1297" spans="11:11" x14ac:dyDescent="0.25">
      <c r="K1297" s="51"/>
    </row>
    <row r="1298" spans="11:11" x14ac:dyDescent="0.25">
      <c r="K1298" s="51"/>
    </row>
    <row r="1299" spans="11:11" x14ac:dyDescent="0.25">
      <c r="K1299" s="51"/>
    </row>
    <row r="1300" spans="11:11" x14ac:dyDescent="0.25">
      <c r="K1300" s="51"/>
    </row>
    <row r="1301" spans="11:11" x14ac:dyDescent="0.25">
      <c r="K1301" s="51"/>
    </row>
    <row r="1302" spans="11:11" x14ac:dyDescent="0.25">
      <c r="K1302" s="51"/>
    </row>
    <row r="1303" spans="11:11" x14ac:dyDescent="0.25">
      <c r="K1303" s="51"/>
    </row>
    <row r="1304" spans="11:11" x14ac:dyDescent="0.25">
      <c r="K1304" s="51"/>
    </row>
    <row r="1305" spans="11:11" x14ac:dyDescent="0.25">
      <c r="K1305" s="51"/>
    </row>
    <row r="1306" spans="11:11" x14ac:dyDescent="0.25">
      <c r="K1306" s="51"/>
    </row>
    <row r="1307" spans="11:11" x14ac:dyDescent="0.25">
      <c r="K1307" s="51"/>
    </row>
    <row r="1308" spans="11:11" x14ac:dyDescent="0.25">
      <c r="K1308" s="51"/>
    </row>
    <row r="1309" spans="11:11" x14ac:dyDescent="0.25">
      <c r="K1309" s="51"/>
    </row>
    <row r="1310" spans="11:11" x14ac:dyDescent="0.25">
      <c r="K1310" s="51"/>
    </row>
    <row r="1311" spans="11:11" x14ac:dyDescent="0.25">
      <c r="K1311" s="51"/>
    </row>
    <row r="1312" spans="11:11" x14ac:dyDescent="0.25">
      <c r="K1312" s="51"/>
    </row>
    <row r="1313" spans="11:11" x14ac:dyDescent="0.25">
      <c r="K1313" s="51"/>
    </row>
    <row r="1314" spans="11:11" x14ac:dyDescent="0.25">
      <c r="K1314" s="51"/>
    </row>
    <row r="1315" spans="11:11" x14ac:dyDescent="0.25">
      <c r="K1315" s="51"/>
    </row>
    <row r="1316" spans="11:11" x14ac:dyDescent="0.25">
      <c r="K1316" s="51"/>
    </row>
    <row r="1317" spans="11:11" x14ac:dyDescent="0.25">
      <c r="K1317" s="51"/>
    </row>
    <row r="1318" spans="11:11" x14ac:dyDescent="0.25">
      <c r="K1318" s="51"/>
    </row>
    <row r="1319" spans="11:11" x14ac:dyDescent="0.25">
      <c r="K1319" s="51"/>
    </row>
    <row r="1320" spans="11:11" x14ac:dyDescent="0.25">
      <c r="K1320" s="51"/>
    </row>
    <row r="1321" spans="11:11" x14ac:dyDescent="0.25">
      <c r="K1321" s="51"/>
    </row>
    <row r="1322" spans="11:11" x14ac:dyDescent="0.25">
      <c r="K1322" s="51"/>
    </row>
    <row r="1323" spans="11:11" x14ac:dyDescent="0.25">
      <c r="K1323" s="51"/>
    </row>
    <row r="1324" spans="11:11" x14ac:dyDescent="0.25">
      <c r="K1324" s="51"/>
    </row>
    <row r="1325" spans="11:11" x14ac:dyDescent="0.25">
      <c r="K1325" s="51"/>
    </row>
    <row r="1326" spans="11:11" x14ac:dyDescent="0.25">
      <c r="K1326" s="51"/>
    </row>
    <row r="1327" spans="11:11" x14ac:dyDescent="0.25">
      <c r="K1327" s="51"/>
    </row>
    <row r="1328" spans="11:11" x14ac:dyDescent="0.25">
      <c r="K1328" s="51"/>
    </row>
    <row r="1329" spans="11:11" x14ac:dyDescent="0.25">
      <c r="K1329" s="51"/>
    </row>
    <row r="1330" spans="11:11" x14ac:dyDescent="0.25">
      <c r="K1330" s="51"/>
    </row>
    <row r="1331" spans="11:11" x14ac:dyDescent="0.25">
      <c r="K1331" s="51"/>
    </row>
    <row r="1332" spans="11:11" x14ac:dyDescent="0.25">
      <c r="K1332" s="51"/>
    </row>
    <row r="1333" spans="11:11" x14ac:dyDescent="0.25">
      <c r="K1333" s="51"/>
    </row>
    <row r="1334" spans="11:11" x14ac:dyDescent="0.25">
      <c r="K1334" s="51"/>
    </row>
    <row r="1335" spans="11:11" x14ac:dyDescent="0.25">
      <c r="K1335" s="51"/>
    </row>
    <row r="1336" spans="11:11" x14ac:dyDescent="0.25">
      <c r="K1336" s="51"/>
    </row>
    <row r="1337" spans="11:11" x14ac:dyDescent="0.25">
      <c r="K1337" s="51"/>
    </row>
    <row r="1338" spans="11:11" x14ac:dyDescent="0.25">
      <c r="K1338" s="51"/>
    </row>
    <row r="1339" spans="11:11" x14ac:dyDescent="0.25">
      <c r="K1339" s="51"/>
    </row>
    <row r="1340" spans="11:11" x14ac:dyDescent="0.25">
      <c r="K1340" s="51"/>
    </row>
    <row r="1341" spans="11:11" x14ac:dyDescent="0.25">
      <c r="K1341" s="51"/>
    </row>
    <row r="1342" spans="11:11" x14ac:dyDescent="0.25">
      <c r="K1342" s="51"/>
    </row>
    <row r="1343" spans="11:11" x14ac:dyDescent="0.25">
      <c r="K1343" s="51"/>
    </row>
    <row r="1344" spans="11:11" x14ac:dyDescent="0.25">
      <c r="K1344" s="51"/>
    </row>
    <row r="1345" spans="11:11" x14ac:dyDescent="0.25">
      <c r="K1345" s="51"/>
    </row>
    <row r="1346" spans="11:11" x14ac:dyDescent="0.25">
      <c r="K1346" s="51"/>
    </row>
  </sheetData>
  <autoFilter ref="A3:AC849"/>
  <mergeCells count="23">
    <mergeCell ref="L2:L3"/>
    <mergeCell ref="A2:A3"/>
    <mergeCell ref="B2:B3"/>
    <mergeCell ref="C2:C3"/>
    <mergeCell ref="D2:D3"/>
    <mergeCell ref="E2:E3"/>
    <mergeCell ref="K2:K3"/>
    <mergeCell ref="F2:F3"/>
    <mergeCell ref="G2:G3"/>
    <mergeCell ref="H2:H3"/>
    <mergeCell ref="I2:I3"/>
    <mergeCell ref="J2:J3"/>
    <mergeCell ref="R2:R3"/>
    <mergeCell ref="W2:W3"/>
    <mergeCell ref="M2:M3"/>
    <mergeCell ref="N2:N3"/>
    <mergeCell ref="O2:O3"/>
    <mergeCell ref="P2:P3"/>
    <mergeCell ref="Q2:Q3"/>
    <mergeCell ref="V2:V3"/>
    <mergeCell ref="U2:U3"/>
    <mergeCell ref="S2:S3"/>
    <mergeCell ref="T2:T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91"/>
  <sheetViews>
    <sheetView tabSelected="1" topLeftCell="A4" zoomScale="80" zoomScaleNormal="80" workbookViewId="0">
      <pane xSplit="2" ySplit="4" topLeftCell="C155" activePane="bottomRight" state="frozen"/>
      <selection activeCell="A4" sqref="A4"/>
      <selection pane="topRight" activeCell="C4" sqref="C4"/>
      <selection pane="bottomLeft" activeCell="A8" sqref="A8"/>
      <selection pane="bottomRight" activeCell="D156" sqref="D156"/>
    </sheetView>
  </sheetViews>
  <sheetFormatPr baseColWidth="10" defaultColWidth="11.42578125" defaultRowHeight="12.75" x14ac:dyDescent="0.2"/>
  <cols>
    <col min="1" max="1" width="23.7109375" style="7" customWidth="1"/>
    <col min="2" max="2" width="12" style="7" customWidth="1"/>
    <col min="3" max="3" width="10.42578125" style="7" customWidth="1"/>
    <col min="4" max="4" width="9.85546875" style="7" customWidth="1"/>
    <col min="5" max="5" width="10.5703125" style="7" customWidth="1"/>
    <col min="6" max="6" width="10.28515625" style="7" customWidth="1"/>
    <col min="7" max="7" width="9.7109375" style="7" customWidth="1"/>
    <col min="8" max="8" width="10.5703125" style="7" customWidth="1"/>
    <col min="9" max="9" width="9.7109375" style="7" customWidth="1"/>
    <col min="10" max="10" width="10.7109375" style="7" customWidth="1"/>
    <col min="11" max="11" width="10.28515625" style="7" customWidth="1"/>
    <col min="12" max="12" width="9.28515625" style="7" customWidth="1"/>
    <col min="13" max="14" width="9.7109375" style="7" customWidth="1"/>
    <col min="15" max="15" width="10" style="7" customWidth="1"/>
    <col min="16" max="16" width="9.28515625" style="7" customWidth="1"/>
    <col min="17" max="20" width="10.28515625" style="7" customWidth="1"/>
    <col min="21" max="21" width="10.42578125" style="7" customWidth="1"/>
    <col min="22" max="22" width="10.140625" style="7" customWidth="1"/>
    <col min="23" max="26" width="10" style="7" customWidth="1"/>
    <col min="27" max="27" width="9.5703125" style="7" customWidth="1"/>
    <col min="28" max="28" width="9.7109375" style="7" customWidth="1"/>
    <col min="29" max="34" width="9.5703125" style="7" customWidth="1"/>
    <col min="35" max="44" width="10.42578125" style="7" customWidth="1"/>
    <col min="45" max="45" width="9.7109375" style="7" customWidth="1"/>
    <col min="46" max="46" width="9.5703125" style="7" customWidth="1"/>
    <col min="47" max="50" width="11.28515625" style="7" customWidth="1"/>
    <col min="51" max="52" width="9.42578125" style="7" customWidth="1"/>
    <col min="53" max="56" width="10.5703125" style="7" customWidth="1"/>
    <col min="57" max="57" width="9.42578125" style="7" customWidth="1"/>
    <col min="58" max="58" width="9.7109375" style="7" customWidth="1"/>
    <col min="59" max="62" width="9.28515625" style="7" customWidth="1"/>
    <col min="63" max="63" width="9.5703125" style="7" customWidth="1"/>
    <col min="64" max="64" width="9.28515625" style="7" customWidth="1"/>
    <col min="65" max="71" width="10.42578125" style="7" customWidth="1"/>
    <col min="72" max="72" width="10" style="7" customWidth="1"/>
    <col min="73" max="73" width="10.85546875" style="7" customWidth="1"/>
    <col min="74" max="74" width="9.85546875" style="7" customWidth="1"/>
    <col min="75" max="75" width="11.140625" style="7" customWidth="1"/>
    <col min="76" max="76" width="10.140625" style="7" customWidth="1"/>
    <col min="77" max="77" width="11.28515625" style="7" customWidth="1"/>
    <col min="78" max="78" width="10.28515625" style="7" customWidth="1"/>
    <col min="79" max="79" width="9.85546875" style="7" customWidth="1"/>
    <col min="80" max="80" width="10" style="7" customWidth="1"/>
    <col min="81" max="81" width="9.7109375" style="7" customWidth="1"/>
    <col min="82" max="82" width="10.5703125" style="7" customWidth="1"/>
    <col min="83" max="83" width="10.42578125" style="7" customWidth="1"/>
    <col min="84" max="84" width="10.85546875" style="7" customWidth="1"/>
    <col min="85" max="85" width="10.42578125" style="7" customWidth="1"/>
    <col min="86" max="86" width="10.85546875" style="7" customWidth="1"/>
    <col min="87" max="87" width="10.5703125" style="7" customWidth="1"/>
    <col min="88" max="88" width="10" style="7" customWidth="1"/>
    <col min="89" max="97" width="9.7109375" style="7" customWidth="1"/>
    <col min="98" max="109" width="12.140625" style="7" customWidth="1"/>
    <col min="110" max="16384" width="11.42578125" style="7"/>
  </cols>
  <sheetData>
    <row r="1" spans="1:98" ht="23.25" customHeight="1" x14ac:dyDescent="0.3">
      <c r="A1" s="296" t="s">
        <v>1117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13"/>
      <c r="BZ1" s="213"/>
      <c r="CA1" s="213"/>
      <c r="CB1" s="213"/>
      <c r="CC1" s="213"/>
      <c r="CD1" s="213"/>
    </row>
    <row r="2" spans="1:98" ht="23.25" customHeight="1" x14ac:dyDescent="0.3">
      <c r="A2" s="208"/>
      <c r="B2" s="208"/>
      <c r="C2" s="213"/>
      <c r="D2" s="213"/>
      <c r="E2" s="213"/>
      <c r="F2" s="259"/>
      <c r="G2" s="259"/>
      <c r="H2" s="259"/>
      <c r="I2" s="213"/>
      <c r="J2" s="213"/>
      <c r="K2" s="213"/>
      <c r="L2" s="259"/>
      <c r="M2" s="259"/>
      <c r="N2" s="259"/>
      <c r="O2" s="213"/>
      <c r="P2" s="213"/>
      <c r="Q2" s="208"/>
      <c r="R2" s="259"/>
      <c r="S2" s="259"/>
      <c r="T2" s="259"/>
      <c r="U2" s="208"/>
      <c r="V2" s="208"/>
      <c r="W2" s="208"/>
      <c r="X2" s="259"/>
      <c r="Y2" s="259"/>
      <c r="Z2" s="259"/>
      <c r="AA2" s="213"/>
      <c r="AB2" s="213"/>
      <c r="AC2" s="208"/>
      <c r="AD2" s="259"/>
      <c r="AE2" s="259"/>
      <c r="AF2" s="259"/>
      <c r="AG2" s="213"/>
      <c r="AH2" s="213"/>
      <c r="AI2" s="208"/>
      <c r="AJ2" s="263"/>
      <c r="AK2" s="263"/>
      <c r="AL2" s="263"/>
      <c r="AM2" s="263"/>
      <c r="AN2" s="263"/>
      <c r="AO2" s="263"/>
      <c r="AP2" s="259"/>
      <c r="AQ2" s="259"/>
      <c r="AR2" s="259"/>
      <c r="AS2" s="213"/>
      <c r="AT2" s="213"/>
      <c r="AU2" s="208"/>
      <c r="AV2" s="259"/>
      <c r="AW2" s="259"/>
      <c r="AX2" s="259"/>
      <c r="AY2" s="213"/>
      <c r="AZ2" s="213"/>
      <c r="BA2" s="208"/>
      <c r="BB2" s="259"/>
      <c r="BC2" s="259"/>
      <c r="BD2" s="259"/>
      <c r="BE2" s="213"/>
      <c r="BF2" s="213"/>
      <c r="BG2" s="208"/>
      <c r="BH2" s="259"/>
      <c r="BI2" s="259"/>
      <c r="BJ2" s="259"/>
      <c r="BK2" s="213"/>
      <c r="BL2" s="213"/>
      <c r="BM2" s="213"/>
      <c r="BN2" s="259"/>
      <c r="BO2" s="259"/>
      <c r="BP2" s="259"/>
      <c r="BQ2" s="249"/>
      <c r="BR2" s="249"/>
      <c r="BS2" s="249"/>
      <c r="BT2" s="213"/>
      <c r="BU2" s="213"/>
      <c r="BV2" s="213"/>
      <c r="BW2" s="213"/>
      <c r="BX2" s="208"/>
      <c r="BY2" s="213"/>
      <c r="BZ2" s="213"/>
      <c r="CA2" s="213"/>
      <c r="CB2" s="213"/>
      <c r="CC2" s="213"/>
      <c r="CD2" s="213"/>
    </row>
    <row r="3" spans="1:98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5"/>
      <c r="BY3" s="175"/>
      <c r="BZ3" s="175"/>
      <c r="CA3" s="175"/>
      <c r="CB3" s="175"/>
      <c r="CC3" s="175"/>
      <c r="CD3" s="175"/>
    </row>
    <row r="4" spans="1:98" ht="25.5" customHeight="1" x14ac:dyDescent="0.35">
      <c r="A4" s="327" t="s">
        <v>1233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5"/>
      <c r="BY4" s="175"/>
      <c r="BZ4" s="175"/>
      <c r="CA4" s="175"/>
      <c r="CB4" s="175"/>
      <c r="CC4" s="175"/>
      <c r="CD4" s="175"/>
    </row>
    <row r="5" spans="1:98" ht="23.25" customHeight="1" thickBot="1" x14ac:dyDescent="0.25">
      <c r="A5" s="325"/>
      <c r="B5" s="325"/>
      <c r="C5" s="325"/>
      <c r="D5" s="325"/>
      <c r="E5" s="325"/>
      <c r="F5" s="258"/>
      <c r="G5" s="258" t="s">
        <v>1118</v>
      </c>
      <c r="H5" s="258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5"/>
      <c r="BY5" s="175"/>
      <c r="BZ5" s="336" t="s">
        <v>1206</v>
      </c>
      <c r="CA5" s="337"/>
      <c r="CB5" s="337"/>
      <c r="CC5" s="337"/>
      <c r="CD5" s="337"/>
      <c r="CE5" s="337"/>
      <c r="CF5" s="337"/>
      <c r="CG5" s="337"/>
      <c r="CH5" s="337"/>
      <c r="CI5" s="337"/>
      <c r="CJ5" s="337"/>
      <c r="CK5" s="337"/>
      <c r="CL5" s="337"/>
      <c r="CM5" s="337"/>
      <c r="CN5" s="337"/>
      <c r="CO5" s="337"/>
      <c r="CP5" s="337"/>
      <c r="CQ5" s="337"/>
    </row>
    <row r="6" spans="1:98" ht="56.25" customHeight="1" thickBot="1" x14ac:dyDescent="0.25">
      <c r="A6" s="297" t="s">
        <v>1118</v>
      </c>
      <c r="B6" s="298" t="s">
        <v>1205</v>
      </c>
      <c r="C6" s="302" t="s">
        <v>1213</v>
      </c>
      <c r="D6" s="302"/>
      <c r="E6" s="302"/>
      <c r="F6" s="303" t="s">
        <v>1211</v>
      </c>
      <c r="G6" s="303"/>
      <c r="H6" s="304"/>
      <c r="I6" s="303" t="s">
        <v>1214</v>
      </c>
      <c r="J6" s="303"/>
      <c r="K6" s="304"/>
      <c r="L6" s="305" t="s">
        <v>1209</v>
      </c>
      <c r="M6" s="306"/>
      <c r="N6" s="307"/>
      <c r="O6" s="305" t="s">
        <v>1215</v>
      </c>
      <c r="P6" s="306"/>
      <c r="Q6" s="307"/>
      <c r="R6" s="299" t="s">
        <v>1210</v>
      </c>
      <c r="S6" s="300"/>
      <c r="T6" s="301"/>
      <c r="U6" s="299" t="s">
        <v>1212</v>
      </c>
      <c r="V6" s="300"/>
      <c r="W6" s="301"/>
      <c r="X6" s="308" t="s">
        <v>1216</v>
      </c>
      <c r="Y6" s="309"/>
      <c r="Z6" s="310"/>
      <c r="AA6" s="308" t="s">
        <v>1217</v>
      </c>
      <c r="AB6" s="309"/>
      <c r="AC6" s="310"/>
      <c r="AD6" s="311" t="s">
        <v>1218</v>
      </c>
      <c r="AE6" s="312"/>
      <c r="AF6" s="313"/>
      <c r="AG6" s="311" t="s">
        <v>1219</v>
      </c>
      <c r="AH6" s="312"/>
      <c r="AI6" s="313"/>
      <c r="AJ6" s="343" t="s">
        <v>1220</v>
      </c>
      <c r="AK6" s="343"/>
      <c r="AL6" s="343"/>
      <c r="AM6" s="343" t="s">
        <v>1221</v>
      </c>
      <c r="AN6" s="343"/>
      <c r="AO6" s="343"/>
      <c r="AP6" s="314" t="s">
        <v>1222</v>
      </c>
      <c r="AQ6" s="315"/>
      <c r="AR6" s="316"/>
      <c r="AS6" s="314" t="s">
        <v>1223</v>
      </c>
      <c r="AT6" s="315"/>
      <c r="AU6" s="316"/>
      <c r="AV6" s="317" t="s">
        <v>1224</v>
      </c>
      <c r="AW6" s="318"/>
      <c r="AX6" s="319"/>
      <c r="AY6" s="317" t="s">
        <v>1225</v>
      </c>
      <c r="AZ6" s="318"/>
      <c r="BA6" s="319"/>
      <c r="BB6" s="320" t="s">
        <v>1226</v>
      </c>
      <c r="BC6" s="321"/>
      <c r="BD6" s="322"/>
      <c r="BE6" s="320" t="s">
        <v>1227</v>
      </c>
      <c r="BF6" s="321"/>
      <c r="BG6" s="322"/>
      <c r="BH6" s="323" t="s">
        <v>1228</v>
      </c>
      <c r="BI6" s="323"/>
      <c r="BJ6" s="324"/>
      <c r="BK6" s="323" t="s">
        <v>1229</v>
      </c>
      <c r="BL6" s="323"/>
      <c r="BM6" s="324"/>
      <c r="BN6" s="326" t="s">
        <v>1230</v>
      </c>
      <c r="BO6" s="303"/>
      <c r="BP6" s="304"/>
      <c r="BQ6" s="326" t="s">
        <v>1231</v>
      </c>
      <c r="BR6" s="303"/>
      <c r="BS6" s="304"/>
      <c r="BT6" s="341" t="s">
        <v>1232</v>
      </c>
      <c r="BU6" s="341"/>
      <c r="BV6" s="341"/>
      <c r="BW6" s="341"/>
      <c r="BX6" s="341"/>
      <c r="BY6" s="342"/>
      <c r="BZ6" s="334" t="s">
        <v>1201</v>
      </c>
      <c r="CA6" s="334"/>
      <c r="CB6" s="335"/>
      <c r="CC6" s="333" t="s">
        <v>17</v>
      </c>
      <c r="CD6" s="334"/>
      <c r="CE6" s="335"/>
      <c r="CF6" s="338" t="s">
        <v>18</v>
      </c>
      <c r="CG6" s="339"/>
      <c r="CH6" s="340"/>
      <c r="CI6" s="338" t="s">
        <v>1123</v>
      </c>
      <c r="CJ6" s="339"/>
      <c r="CK6" s="339"/>
      <c r="CL6" s="330" t="s">
        <v>1207</v>
      </c>
      <c r="CM6" s="331"/>
      <c r="CN6" s="332"/>
      <c r="CO6" s="330" t="s">
        <v>1208</v>
      </c>
      <c r="CP6" s="331"/>
      <c r="CQ6" s="332"/>
      <c r="CR6" s="328" t="s">
        <v>1125</v>
      </c>
      <c r="CS6" s="328"/>
      <c r="CT6" s="329"/>
    </row>
    <row r="7" spans="1:98" ht="46.5" customHeight="1" x14ac:dyDescent="0.2">
      <c r="A7" s="297"/>
      <c r="B7" s="298"/>
      <c r="C7" s="265" t="s">
        <v>1199</v>
      </c>
      <c r="D7" s="265" t="s">
        <v>1200</v>
      </c>
      <c r="E7" s="265" t="s">
        <v>1128</v>
      </c>
      <c r="F7" s="261" t="s">
        <v>1199</v>
      </c>
      <c r="G7" s="260" t="s">
        <v>1200</v>
      </c>
      <c r="H7" s="260" t="s">
        <v>1128</v>
      </c>
      <c r="I7" s="261" t="s">
        <v>1126</v>
      </c>
      <c r="J7" s="214" t="s">
        <v>1127</v>
      </c>
      <c r="K7" s="214" t="s">
        <v>1128</v>
      </c>
      <c r="L7" s="261" t="s">
        <v>1126</v>
      </c>
      <c r="M7" s="260" t="s">
        <v>1127</v>
      </c>
      <c r="N7" s="260" t="s">
        <v>1128</v>
      </c>
      <c r="O7" s="214" t="s">
        <v>1126</v>
      </c>
      <c r="P7" s="214" t="s">
        <v>1127</v>
      </c>
      <c r="Q7" s="214" t="s">
        <v>1128</v>
      </c>
      <c r="R7" s="261" t="s">
        <v>1126</v>
      </c>
      <c r="S7" s="260" t="s">
        <v>1127</v>
      </c>
      <c r="T7" s="260" t="s">
        <v>1128</v>
      </c>
      <c r="U7" s="204" t="s">
        <v>1126</v>
      </c>
      <c r="V7" s="204" t="s">
        <v>1127</v>
      </c>
      <c r="W7" s="204" t="s">
        <v>1128</v>
      </c>
      <c r="X7" s="260" t="s">
        <v>1126</v>
      </c>
      <c r="Y7" s="260" t="s">
        <v>1127</v>
      </c>
      <c r="Z7" s="260" t="s">
        <v>1128</v>
      </c>
      <c r="AA7" s="214" t="s">
        <v>1126</v>
      </c>
      <c r="AB7" s="214" t="s">
        <v>1127</v>
      </c>
      <c r="AC7" s="214" t="s">
        <v>1128</v>
      </c>
      <c r="AD7" s="260" t="s">
        <v>1126</v>
      </c>
      <c r="AE7" s="260" t="s">
        <v>1127</v>
      </c>
      <c r="AF7" s="260" t="s">
        <v>1128</v>
      </c>
      <c r="AG7" s="214" t="s">
        <v>1126</v>
      </c>
      <c r="AH7" s="214" t="s">
        <v>1127</v>
      </c>
      <c r="AI7" s="214" t="s">
        <v>1128</v>
      </c>
      <c r="AJ7" s="264" t="s">
        <v>1126</v>
      </c>
      <c r="AK7" s="264" t="s">
        <v>1127</v>
      </c>
      <c r="AL7" s="264" t="s">
        <v>1128</v>
      </c>
      <c r="AM7" s="264" t="s">
        <v>1126</v>
      </c>
      <c r="AN7" s="264" t="s">
        <v>1127</v>
      </c>
      <c r="AO7" s="264" t="s">
        <v>1128</v>
      </c>
      <c r="AP7" s="260" t="s">
        <v>1126</v>
      </c>
      <c r="AQ7" s="260" t="s">
        <v>1127</v>
      </c>
      <c r="AR7" s="260" t="s">
        <v>1128</v>
      </c>
      <c r="AS7" s="214" t="s">
        <v>1126</v>
      </c>
      <c r="AT7" s="214" t="s">
        <v>1127</v>
      </c>
      <c r="AU7" s="214" t="s">
        <v>1128</v>
      </c>
      <c r="AV7" s="260" t="s">
        <v>1126</v>
      </c>
      <c r="AW7" s="260" t="s">
        <v>1127</v>
      </c>
      <c r="AX7" s="260" t="s">
        <v>1128</v>
      </c>
      <c r="AY7" s="214" t="s">
        <v>1126</v>
      </c>
      <c r="AZ7" s="214" t="s">
        <v>1127</v>
      </c>
      <c r="BA7" s="214" t="s">
        <v>1128</v>
      </c>
      <c r="BB7" s="260" t="s">
        <v>1126</v>
      </c>
      <c r="BC7" s="260" t="s">
        <v>1127</v>
      </c>
      <c r="BD7" s="260" t="s">
        <v>1128</v>
      </c>
      <c r="BE7" s="214" t="s">
        <v>1126</v>
      </c>
      <c r="BF7" s="214" t="s">
        <v>1127</v>
      </c>
      <c r="BG7" s="214" t="s">
        <v>1128</v>
      </c>
      <c r="BH7" s="260" t="s">
        <v>1126</v>
      </c>
      <c r="BI7" s="260" t="s">
        <v>1127</v>
      </c>
      <c r="BJ7" s="260" t="s">
        <v>1128</v>
      </c>
      <c r="BK7" s="214" t="s">
        <v>1126</v>
      </c>
      <c r="BL7" s="214" t="s">
        <v>1127</v>
      </c>
      <c r="BM7" s="239" t="s">
        <v>1128</v>
      </c>
      <c r="BN7" s="260" t="s">
        <v>1126</v>
      </c>
      <c r="BO7" s="260" t="s">
        <v>1127</v>
      </c>
      <c r="BP7" s="239" t="s">
        <v>1128</v>
      </c>
      <c r="BQ7" s="250" t="s">
        <v>1126</v>
      </c>
      <c r="BR7" s="250" t="s">
        <v>1127</v>
      </c>
      <c r="BS7" s="239" t="s">
        <v>1128</v>
      </c>
      <c r="BT7" s="252" t="s">
        <v>1126</v>
      </c>
      <c r="BU7" s="241" t="s">
        <v>1203</v>
      </c>
      <c r="BV7" s="241" t="s">
        <v>1127</v>
      </c>
      <c r="BW7" s="241" t="s">
        <v>1204</v>
      </c>
      <c r="BX7" s="241" t="s">
        <v>1128</v>
      </c>
      <c r="BY7" s="242" t="s">
        <v>1202</v>
      </c>
      <c r="BZ7" s="240" t="s">
        <v>1126</v>
      </c>
      <c r="CA7" s="225" t="s">
        <v>1127</v>
      </c>
      <c r="CB7" s="225" t="s">
        <v>1128</v>
      </c>
      <c r="CC7" s="225" t="s">
        <v>1126</v>
      </c>
      <c r="CD7" s="225" t="s">
        <v>1127</v>
      </c>
      <c r="CE7" s="225" t="s">
        <v>1128</v>
      </c>
      <c r="CF7" s="225" t="s">
        <v>1126</v>
      </c>
      <c r="CG7" s="225" t="s">
        <v>1127</v>
      </c>
      <c r="CH7" s="225" t="s">
        <v>1128</v>
      </c>
      <c r="CI7" s="225" t="s">
        <v>1126</v>
      </c>
      <c r="CJ7" s="225" t="s">
        <v>1127</v>
      </c>
      <c r="CK7" s="247" t="s">
        <v>1128</v>
      </c>
      <c r="CL7" s="225" t="s">
        <v>1126</v>
      </c>
      <c r="CM7" s="225" t="s">
        <v>1127</v>
      </c>
      <c r="CN7" s="247" t="s">
        <v>1128</v>
      </c>
      <c r="CO7" s="225" t="s">
        <v>1126</v>
      </c>
      <c r="CP7" s="225" t="s">
        <v>1127</v>
      </c>
      <c r="CQ7" s="247" t="s">
        <v>1128</v>
      </c>
      <c r="CR7" s="251" t="s">
        <v>1126</v>
      </c>
      <c r="CS7" s="8" t="s">
        <v>1127</v>
      </c>
      <c r="CT7" s="248" t="s">
        <v>1128</v>
      </c>
    </row>
    <row r="8" spans="1:98" ht="15.75" customHeight="1" x14ac:dyDescent="0.2">
      <c r="A8" s="3" t="s">
        <v>25</v>
      </c>
      <c r="B8" s="226">
        <v>9</v>
      </c>
      <c r="C8" s="221">
        <f>F8+L8+R8+X8+AD8+AJ8+AP8+AV8+BB8+BH8+BN8</f>
        <v>0</v>
      </c>
      <c r="D8" s="221">
        <f>G8+M8+S8+Y8+AE8+AK8+AQ8+AW8+BC8+BI8+BO8</f>
        <v>0</v>
      </c>
      <c r="E8" s="221">
        <f>C8+D8</f>
        <v>0</v>
      </c>
      <c r="F8" s="221"/>
      <c r="G8" s="221"/>
      <c r="H8" s="221">
        <f>F8+G8</f>
        <v>0</v>
      </c>
      <c r="I8" s="221"/>
      <c r="J8" s="221"/>
      <c r="K8" s="221">
        <f>I8+J8</f>
        <v>0</v>
      </c>
      <c r="L8" s="221"/>
      <c r="M8" s="221"/>
      <c r="N8" s="221">
        <f>L8+M8</f>
        <v>0</v>
      </c>
      <c r="O8" s="221"/>
      <c r="P8" s="221"/>
      <c r="Q8" s="221">
        <f>O8+P8</f>
        <v>0</v>
      </c>
      <c r="R8" s="221"/>
      <c r="S8" s="221"/>
      <c r="T8" s="221">
        <f>R8+S8</f>
        <v>0</v>
      </c>
      <c r="U8" s="221"/>
      <c r="V8" s="221"/>
      <c r="W8" s="163">
        <f>U8+V8</f>
        <v>0</v>
      </c>
      <c r="X8" s="163"/>
      <c r="Y8" s="163"/>
      <c r="Z8" s="163">
        <f>X8+Y8</f>
        <v>0</v>
      </c>
      <c r="AA8" s="163"/>
      <c r="AB8" s="163"/>
      <c r="AC8" s="206">
        <f>AA8+AB8</f>
        <v>0</v>
      </c>
      <c r="AD8" s="206"/>
      <c r="AE8" s="206"/>
      <c r="AF8" s="206">
        <f>AD8+AE8</f>
        <v>0</v>
      </c>
      <c r="AG8" s="206"/>
      <c r="AH8" s="206"/>
      <c r="AI8" s="221">
        <f>AG8+AH8</f>
        <v>0</v>
      </c>
      <c r="AJ8" s="221"/>
      <c r="AK8" s="221"/>
      <c r="AL8" s="221">
        <f>AJ8+AK8</f>
        <v>0</v>
      </c>
      <c r="AM8" s="221"/>
      <c r="AN8" s="221"/>
      <c r="AO8" s="221">
        <f>AM8+AN8</f>
        <v>0</v>
      </c>
      <c r="AP8" s="221"/>
      <c r="AQ8" s="221"/>
      <c r="AR8" s="221">
        <f>AP8+AQ8</f>
        <v>0</v>
      </c>
      <c r="AS8" s="221"/>
      <c r="AT8" s="221"/>
      <c r="AU8" s="221">
        <f>AS8+AT8</f>
        <v>0</v>
      </c>
      <c r="AV8" s="221"/>
      <c r="AW8" s="221"/>
      <c r="AX8" s="221">
        <f>AV8+AW8</f>
        <v>0</v>
      </c>
      <c r="AY8" s="221"/>
      <c r="AZ8" s="221"/>
      <c r="BA8" s="221">
        <f>AY8+AZ8</f>
        <v>0</v>
      </c>
      <c r="BB8" s="221"/>
      <c r="BC8" s="221"/>
      <c r="BD8" s="221">
        <f>BB8+BC8</f>
        <v>0</v>
      </c>
      <c r="BE8" s="221"/>
      <c r="BF8" s="221"/>
      <c r="BG8" s="221">
        <f>BE8+BF8</f>
        <v>0</v>
      </c>
      <c r="BH8" s="221"/>
      <c r="BI8" s="221"/>
      <c r="BJ8" s="221">
        <f>BH8+BI8</f>
        <v>0</v>
      </c>
      <c r="BK8" s="221"/>
      <c r="BL8" s="221"/>
      <c r="BM8" s="221">
        <f>BK8+BL8</f>
        <v>0</v>
      </c>
      <c r="BN8" s="221"/>
      <c r="BO8" s="221"/>
      <c r="BP8" s="221">
        <f>BN8+BO8</f>
        <v>0</v>
      </c>
      <c r="BQ8" s="221"/>
      <c r="BR8" s="221"/>
      <c r="BS8" s="221">
        <f>BQ8+BR8</f>
        <v>0</v>
      </c>
      <c r="BT8" s="221">
        <f>I8+O8+U8+AA8+AG8+AM8+AS8+AY8+BE8+BK8+BQ8</f>
        <v>0</v>
      </c>
      <c r="BU8" s="243" t="e">
        <f>BT8/C8</f>
        <v>#DIV/0!</v>
      </c>
      <c r="BV8" s="221">
        <f>J8+P8+V8+AB8+AH8+AN8+AT8+AZ8+BF8+BL8+BR8</f>
        <v>0</v>
      </c>
      <c r="BW8" s="243" t="e">
        <f>BV8/D8</f>
        <v>#DIV/0!</v>
      </c>
      <c r="BX8" s="22">
        <f>BT8+BV8</f>
        <v>0</v>
      </c>
      <c r="BY8" s="243" t="e">
        <f>BX8/E8</f>
        <v>#DIV/0!</v>
      </c>
      <c r="BZ8" s="22"/>
      <c r="CA8" s="22"/>
      <c r="CB8" s="22">
        <f>BZ8+CA8</f>
        <v>0</v>
      </c>
      <c r="CC8" s="22"/>
      <c r="CD8" s="22"/>
      <c r="CE8" s="12">
        <f>CC8+CD8</f>
        <v>0</v>
      </c>
      <c r="CF8" s="22"/>
      <c r="CG8" s="22"/>
      <c r="CH8" s="221">
        <f>CF8+CG8</f>
        <v>0</v>
      </c>
      <c r="CI8" s="22"/>
      <c r="CJ8" s="22"/>
      <c r="CK8" s="221">
        <f>CI8+CJ8</f>
        <v>0</v>
      </c>
      <c r="CL8" s="22"/>
      <c r="CM8" s="22"/>
      <c r="CN8" s="221">
        <f>CL8+CM8</f>
        <v>0</v>
      </c>
      <c r="CO8" s="22"/>
      <c r="CP8" s="22"/>
      <c r="CQ8" s="221">
        <f>CO8+CP8</f>
        <v>0</v>
      </c>
      <c r="CR8" s="12">
        <f>BT8+BZ8+CC8+CF8+CI8+CL8+CO8</f>
        <v>0</v>
      </c>
      <c r="CS8" s="12">
        <f>BV8+CA8+CD8+CG8+CJ8+CM8+CP8</f>
        <v>0</v>
      </c>
      <c r="CT8" s="178">
        <f>CR8+CS8</f>
        <v>0</v>
      </c>
    </row>
    <row r="9" spans="1:98" x14ac:dyDescent="0.2">
      <c r="A9" s="26" t="s">
        <v>45</v>
      </c>
      <c r="B9" s="227">
        <v>11</v>
      </c>
      <c r="C9" s="221">
        <f t="shared" ref="C9:C13" si="0">F9+L9+R9+X9+AD9+AJ9+AP9+AV9+BB9+BH9+BN9</f>
        <v>0</v>
      </c>
      <c r="D9" s="221">
        <f t="shared" ref="D9:D13" si="1">G9+M9+S9+Y9+AE9+AK9+AQ9+AW9+BC9+BI9+BO9</f>
        <v>0</v>
      </c>
      <c r="E9" s="220">
        <f t="shared" ref="E9:E72" si="2">C9+D9</f>
        <v>0</v>
      </c>
      <c r="F9" s="220"/>
      <c r="G9" s="220"/>
      <c r="H9" s="220">
        <f t="shared" ref="H9:H72" si="3">F9+G9</f>
        <v>0</v>
      </c>
      <c r="I9" s="220"/>
      <c r="J9" s="220"/>
      <c r="K9" s="220">
        <f t="shared" ref="K9:K72" si="4">I9+J9</f>
        <v>0</v>
      </c>
      <c r="L9" s="220"/>
      <c r="M9" s="220"/>
      <c r="N9" s="220">
        <f t="shared" ref="N9:N72" si="5">L9+M9</f>
        <v>0</v>
      </c>
      <c r="O9" s="220"/>
      <c r="P9" s="220"/>
      <c r="Q9" s="221">
        <f t="shared" ref="Q9:Q72" si="6">O9+P9</f>
        <v>0</v>
      </c>
      <c r="R9" s="221"/>
      <c r="S9" s="221"/>
      <c r="T9" s="221">
        <f t="shared" ref="T9:T72" si="7">R9+S9</f>
        <v>0</v>
      </c>
      <c r="U9" s="221"/>
      <c r="V9" s="221"/>
      <c r="W9" s="163">
        <f t="shared" ref="W9:W72" si="8">U9+V9</f>
        <v>0</v>
      </c>
      <c r="X9" s="163"/>
      <c r="Y9" s="163"/>
      <c r="Z9" s="163">
        <f t="shared" ref="Z9:Z72" si="9">X9+Y9</f>
        <v>0</v>
      </c>
      <c r="AA9" s="163"/>
      <c r="AB9" s="163"/>
      <c r="AC9" s="206">
        <f t="shared" ref="AC9:AC72" si="10">AA9+AB9</f>
        <v>0</v>
      </c>
      <c r="AD9" s="206"/>
      <c r="AE9" s="206"/>
      <c r="AF9" s="206">
        <f t="shared" ref="AF9:AF72" si="11">AD9+AE9</f>
        <v>0</v>
      </c>
      <c r="AG9" s="206"/>
      <c r="AH9" s="206"/>
      <c r="AI9" s="220">
        <f t="shared" ref="AI9:AI72" si="12">AG9+AH9</f>
        <v>0</v>
      </c>
      <c r="AJ9" s="221"/>
      <c r="AK9" s="221"/>
      <c r="AL9" s="220">
        <f t="shared" ref="AL9:AL72" si="13">AJ9+AK9</f>
        <v>0</v>
      </c>
      <c r="AM9" s="221"/>
      <c r="AN9" s="221"/>
      <c r="AO9" s="220">
        <f t="shared" ref="AO9:AO72" si="14">AM9+AN9</f>
        <v>0</v>
      </c>
      <c r="AP9" s="220"/>
      <c r="AQ9" s="220"/>
      <c r="AR9" s="220">
        <f t="shared" ref="AR9:AR72" si="15">AP9+AQ9</f>
        <v>0</v>
      </c>
      <c r="AS9" s="220"/>
      <c r="AT9" s="220"/>
      <c r="AU9" s="221">
        <f t="shared" ref="AU9:AU72" si="16">AS9+AT9</f>
        <v>0</v>
      </c>
      <c r="AV9" s="221"/>
      <c r="AW9" s="221"/>
      <c r="AX9" s="221">
        <f t="shared" ref="AX9:AX72" si="17">AV9+AW9</f>
        <v>0</v>
      </c>
      <c r="AY9" s="221"/>
      <c r="AZ9" s="221"/>
      <c r="BA9" s="221">
        <f t="shared" ref="BA9:BA72" si="18">AY9+AZ9</f>
        <v>0</v>
      </c>
      <c r="BB9" s="221"/>
      <c r="BC9" s="221"/>
      <c r="BD9" s="221">
        <f t="shared" ref="BD9:BD72" si="19">BB9+BC9</f>
        <v>0</v>
      </c>
      <c r="BE9" s="221"/>
      <c r="BF9" s="221"/>
      <c r="BG9" s="221">
        <f t="shared" ref="BG9:BG72" si="20">BE9+BF9</f>
        <v>0</v>
      </c>
      <c r="BH9" s="221"/>
      <c r="BI9" s="221"/>
      <c r="BJ9" s="221">
        <f t="shared" ref="BJ9:BJ72" si="21">BH9+BI9</f>
        <v>0</v>
      </c>
      <c r="BK9" s="221"/>
      <c r="BL9" s="221"/>
      <c r="BM9" s="221">
        <f t="shared" ref="BM9:BM72" si="22">BK9+BL9</f>
        <v>0</v>
      </c>
      <c r="BN9" s="221"/>
      <c r="BO9" s="221"/>
      <c r="BP9" s="221">
        <f t="shared" ref="BP9:BP72" si="23">BN9+BO9</f>
        <v>0</v>
      </c>
      <c r="BQ9" s="221"/>
      <c r="BR9" s="221"/>
      <c r="BS9" s="221">
        <f t="shared" ref="BS9:BS72" si="24">BQ9+BR9</f>
        <v>0</v>
      </c>
      <c r="BT9" s="221">
        <f t="shared" ref="BT9:BT72" si="25">I9+O9+U9+AA9+AG9+AM9+AS9+AY9+BE9+BK9+BQ9</f>
        <v>0</v>
      </c>
      <c r="BU9" s="13" t="e">
        <f t="shared" ref="BU9:BU72" si="26">BT9/C9</f>
        <v>#DIV/0!</v>
      </c>
      <c r="BV9" s="221">
        <f t="shared" ref="BV9:BV72" si="27">J9+P9+V9+AB9+AH9+AN9+AT9+AZ9+BF9+BL9+BR9</f>
        <v>0</v>
      </c>
      <c r="BW9" s="13" t="e">
        <f t="shared" ref="BW9:BW72" si="28">BV9/D9</f>
        <v>#DIV/0!</v>
      </c>
      <c r="BX9" s="22">
        <f t="shared" ref="BX9:BX72" si="29">BT9+BV9</f>
        <v>0</v>
      </c>
      <c r="BY9" s="243" t="e">
        <f t="shared" ref="BY9:BY72" si="30">BX9/E9</f>
        <v>#DIV/0!</v>
      </c>
      <c r="BZ9" s="22"/>
      <c r="CA9" s="22"/>
      <c r="CB9" s="22">
        <f t="shared" ref="CB9:CB72" si="31">BZ9+CA9</f>
        <v>0</v>
      </c>
      <c r="CC9" s="22"/>
      <c r="CD9" s="22"/>
      <c r="CE9" s="221">
        <f t="shared" ref="CE9:CE72" si="32">CC9+CD9</f>
        <v>0</v>
      </c>
      <c r="CF9" s="22"/>
      <c r="CG9" s="22"/>
      <c r="CH9" s="221">
        <f t="shared" ref="CH9:CH72" si="33">CF9+CG9</f>
        <v>0</v>
      </c>
      <c r="CI9" s="22"/>
      <c r="CJ9" s="22"/>
      <c r="CK9" s="221">
        <f t="shared" ref="CK9:CK72" si="34">CI9+CJ9</f>
        <v>0</v>
      </c>
      <c r="CL9" s="22"/>
      <c r="CM9" s="22"/>
      <c r="CN9" s="221">
        <f t="shared" ref="CN9:CN72" si="35">CL9+CM9</f>
        <v>0</v>
      </c>
      <c r="CO9" s="22"/>
      <c r="CP9" s="22"/>
      <c r="CQ9" s="221">
        <f t="shared" ref="CQ9:CQ72" si="36">CO9+CP9</f>
        <v>0</v>
      </c>
      <c r="CR9" s="221">
        <f t="shared" ref="CR9:CR72" si="37">BT9+BZ9+CC9+CF9+CI9+CL9+CO9</f>
        <v>0</v>
      </c>
      <c r="CS9" s="221">
        <f t="shared" ref="CS9:CS72" si="38">BV9+CA9+CD9+CG9+CJ9+CM9+CP9</f>
        <v>0</v>
      </c>
      <c r="CT9" s="178">
        <f t="shared" ref="CT9:CT72" si="39">CR9+CS9</f>
        <v>0</v>
      </c>
    </row>
    <row r="10" spans="1:98" x14ac:dyDescent="0.2">
      <c r="A10" s="26" t="s">
        <v>54</v>
      </c>
      <c r="B10" s="226">
        <v>2</v>
      </c>
      <c r="C10" s="221">
        <f t="shared" si="0"/>
        <v>0</v>
      </c>
      <c r="D10" s="221">
        <f t="shared" si="1"/>
        <v>0</v>
      </c>
      <c r="E10" s="221">
        <f t="shared" si="2"/>
        <v>0</v>
      </c>
      <c r="F10" s="221"/>
      <c r="G10" s="221"/>
      <c r="H10" s="221">
        <f t="shared" si="3"/>
        <v>0</v>
      </c>
      <c r="I10" s="221"/>
      <c r="J10" s="221"/>
      <c r="K10" s="221">
        <f t="shared" si="4"/>
        <v>0</v>
      </c>
      <c r="L10" s="221"/>
      <c r="M10" s="221"/>
      <c r="N10" s="221">
        <f t="shared" si="5"/>
        <v>0</v>
      </c>
      <c r="O10" s="221"/>
      <c r="P10" s="221"/>
      <c r="Q10" s="221">
        <f t="shared" si="6"/>
        <v>0</v>
      </c>
      <c r="R10" s="221"/>
      <c r="S10" s="221"/>
      <c r="T10" s="221">
        <f t="shared" si="7"/>
        <v>0</v>
      </c>
      <c r="U10" s="221"/>
      <c r="V10" s="221"/>
      <c r="W10" s="163">
        <f t="shared" si="8"/>
        <v>0</v>
      </c>
      <c r="X10" s="163"/>
      <c r="Y10" s="163"/>
      <c r="Z10" s="163">
        <f t="shared" si="9"/>
        <v>0</v>
      </c>
      <c r="AA10" s="163"/>
      <c r="AB10" s="163"/>
      <c r="AC10" s="206">
        <f t="shared" si="10"/>
        <v>0</v>
      </c>
      <c r="AD10" s="206"/>
      <c r="AE10" s="206"/>
      <c r="AF10" s="206">
        <f t="shared" si="11"/>
        <v>0</v>
      </c>
      <c r="AG10" s="206"/>
      <c r="AH10" s="206"/>
      <c r="AI10" s="221">
        <f t="shared" si="12"/>
        <v>0</v>
      </c>
      <c r="AJ10" s="221"/>
      <c r="AK10" s="221"/>
      <c r="AL10" s="221">
        <f t="shared" si="13"/>
        <v>0</v>
      </c>
      <c r="AM10" s="221"/>
      <c r="AN10" s="221"/>
      <c r="AO10" s="221">
        <f t="shared" si="14"/>
        <v>0</v>
      </c>
      <c r="AP10" s="221"/>
      <c r="AQ10" s="221"/>
      <c r="AR10" s="221">
        <f t="shared" si="15"/>
        <v>0</v>
      </c>
      <c r="AS10" s="221"/>
      <c r="AT10" s="221"/>
      <c r="AU10" s="221">
        <f t="shared" si="16"/>
        <v>0</v>
      </c>
      <c r="AV10" s="221"/>
      <c r="AW10" s="221"/>
      <c r="AX10" s="221">
        <f t="shared" si="17"/>
        <v>0</v>
      </c>
      <c r="AY10" s="221"/>
      <c r="AZ10" s="221"/>
      <c r="BA10" s="221">
        <f t="shared" si="18"/>
        <v>0</v>
      </c>
      <c r="BB10" s="221"/>
      <c r="BC10" s="221"/>
      <c r="BD10" s="221">
        <f t="shared" si="19"/>
        <v>0</v>
      </c>
      <c r="BE10" s="221"/>
      <c r="BF10" s="221"/>
      <c r="BG10" s="221">
        <f t="shared" si="20"/>
        <v>0</v>
      </c>
      <c r="BH10" s="221"/>
      <c r="BI10" s="221"/>
      <c r="BJ10" s="221">
        <f t="shared" si="21"/>
        <v>0</v>
      </c>
      <c r="BK10" s="221"/>
      <c r="BL10" s="221"/>
      <c r="BM10" s="221">
        <f t="shared" si="22"/>
        <v>0</v>
      </c>
      <c r="BN10" s="221"/>
      <c r="BO10" s="221"/>
      <c r="BP10" s="221">
        <f t="shared" si="23"/>
        <v>0</v>
      </c>
      <c r="BQ10" s="221"/>
      <c r="BR10" s="221"/>
      <c r="BS10" s="221">
        <f t="shared" si="24"/>
        <v>0</v>
      </c>
      <c r="BT10" s="221">
        <f t="shared" si="25"/>
        <v>0</v>
      </c>
      <c r="BU10" s="243" t="e">
        <f t="shared" si="26"/>
        <v>#DIV/0!</v>
      </c>
      <c r="BV10" s="221">
        <f t="shared" si="27"/>
        <v>0</v>
      </c>
      <c r="BW10" s="243" t="e">
        <f t="shared" si="28"/>
        <v>#DIV/0!</v>
      </c>
      <c r="BX10" s="22">
        <f t="shared" si="29"/>
        <v>0</v>
      </c>
      <c r="BY10" s="243" t="e">
        <f t="shared" si="30"/>
        <v>#DIV/0!</v>
      </c>
      <c r="BZ10" s="22"/>
      <c r="CA10" s="22"/>
      <c r="CB10" s="22">
        <f t="shared" si="31"/>
        <v>0</v>
      </c>
      <c r="CC10" s="22"/>
      <c r="CD10" s="22"/>
      <c r="CE10" s="221">
        <f t="shared" si="32"/>
        <v>0</v>
      </c>
      <c r="CF10" s="22"/>
      <c r="CG10" s="22"/>
      <c r="CH10" s="221">
        <f t="shared" si="33"/>
        <v>0</v>
      </c>
      <c r="CI10" s="22"/>
      <c r="CJ10" s="22"/>
      <c r="CK10" s="50">
        <f t="shared" si="34"/>
        <v>0</v>
      </c>
      <c r="CL10" s="22"/>
      <c r="CM10" s="22"/>
      <c r="CN10" s="50">
        <f t="shared" si="35"/>
        <v>0</v>
      </c>
      <c r="CO10" s="22"/>
      <c r="CP10" s="22"/>
      <c r="CQ10" s="50">
        <f t="shared" si="36"/>
        <v>0</v>
      </c>
      <c r="CR10" s="50">
        <f t="shared" si="37"/>
        <v>0</v>
      </c>
      <c r="CS10" s="50">
        <f t="shared" si="38"/>
        <v>0</v>
      </c>
      <c r="CT10" s="178">
        <f t="shared" si="39"/>
        <v>0</v>
      </c>
    </row>
    <row r="11" spans="1:98" x14ac:dyDescent="0.2">
      <c r="A11" s="26" t="s">
        <v>57</v>
      </c>
      <c r="B11" s="226">
        <v>4</v>
      </c>
      <c r="C11" s="221">
        <f t="shared" si="0"/>
        <v>0</v>
      </c>
      <c r="D11" s="221">
        <f t="shared" si="1"/>
        <v>0</v>
      </c>
      <c r="E11" s="221">
        <f t="shared" si="2"/>
        <v>0</v>
      </c>
      <c r="F11" s="221"/>
      <c r="G11" s="221"/>
      <c r="H11" s="221">
        <f t="shared" si="3"/>
        <v>0</v>
      </c>
      <c r="I11" s="221"/>
      <c r="J11" s="221"/>
      <c r="K11" s="221">
        <f t="shared" si="4"/>
        <v>0</v>
      </c>
      <c r="L11" s="221"/>
      <c r="M11" s="221"/>
      <c r="N11" s="221">
        <f t="shared" si="5"/>
        <v>0</v>
      </c>
      <c r="O11" s="221"/>
      <c r="P11" s="221"/>
      <c r="Q11" s="221">
        <f t="shared" si="6"/>
        <v>0</v>
      </c>
      <c r="R11" s="221"/>
      <c r="S11" s="221"/>
      <c r="T11" s="221">
        <f t="shared" si="7"/>
        <v>0</v>
      </c>
      <c r="U11" s="221"/>
      <c r="V11" s="221"/>
      <c r="W11" s="163">
        <f t="shared" si="8"/>
        <v>0</v>
      </c>
      <c r="X11" s="163"/>
      <c r="Y11" s="163"/>
      <c r="Z11" s="163">
        <f t="shared" si="9"/>
        <v>0</v>
      </c>
      <c r="AA11" s="163"/>
      <c r="AB11" s="163"/>
      <c r="AC11" s="207">
        <f t="shared" si="10"/>
        <v>0</v>
      </c>
      <c r="AD11" s="207"/>
      <c r="AE11" s="207"/>
      <c r="AF11" s="207">
        <f t="shared" si="11"/>
        <v>0</v>
      </c>
      <c r="AG11" s="207"/>
      <c r="AH11" s="207"/>
      <c r="AI11" s="221">
        <f t="shared" si="12"/>
        <v>0</v>
      </c>
      <c r="AJ11" s="221"/>
      <c r="AK11" s="221"/>
      <c r="AL11" s="221">
        <f t="shared" si="13"/>
        <v>0</v>
      </c>
      <c r="AM11" s="221"/>
      <c r="AN11" s="221"/>
      <c r="AO11" s="221">
        <f t="shared" si="14"/>
        <v>0</v>
      </c>
      <c r="AP11" s="221"/>
      <c r="AQ11" s="221"/>
      <c r="AR11" s="221">
        <f t="shared" si="15"/>
        <v>0</v>
      </c>
      <c r="AS11" s="221"/>
      <c r="AT11" s="221"/>
      <c r="AU11" s="221">
        <f t="shared" si="16"/>
        <v>0</v>
      </c>
      <c r="AV11" s="221"/>
      <c r="AW11" s="221"/>
      <c r="AX11" s="221">
        <f t="shared" si="17"/>
        <v>0</v>
      </c>
      <c r="AY11" s="221"/>
      <c r="AZ11" s="221"/>
      <c r="BA11" s="221">
        <f t="shared" si="18"/>
        <v>0</v>
      </c>
      <c r="BB11" s="221"/>
      <c r="BC11" s="221"/>
      <c r="BD11" s="221">
        <f t="shared" si="19"/>
        <v>0</v>
      </c>
      <c r="BE11" s="221"/>
      <c r="BF11" s="221"/>
      <c r="BG11" s="221">
        <f t="shared" si="20"/>
        <v>0</v>
      </c>
      <c r="BH11" s="221"/>
      <c r="BI11" s="221"/>
      <c r="BJ11" s="221">
        <f t="shared" si="21"/>
        <v>0</v>
      </c>
      <c r="BK11" s="221"/>
      <c r="BL11" s="221"/>
      <c r="BM11" s="221">
        <f t="shared" si="22"/>
        <v>0</v>
      </c>
      <c r="BN11" s="221"/>
      <c r="BO11" s="221"/>
      <c r="BP11" s="221">
        <f t="shared" si="23"/>
        <v>0</v>
      </c>
      <c r="BQ11" s="221"/>
      <c r="BR11" s="221"/>
      <c r="BS11" s="221">
        <f t="shared" si="24"/>
        <v>0</v>
      </c>
      <c r="BT11" s="221">
        <f t="shared" si="25"/>
        <v>0</v>
      </c>
      <c r="BU11" s="243" t="e">
        <f t="shared" si="26"/>
        <v>#DIV/0!</v>
      </c>
      <c r="BV11" s="221">
        <f t="shared" si="27"/>
        <v>0</v>
      </c>
      <c r="BW11" s="243" t="e">
        <f t="shared" si="28"/>
        <v>#DIV/0!</v>
      </c>
      <c r="BX11" s="22">
        <f t="shared" si="29"/>
        <v>0</v>
      </c>
      <c r="BY11" s="243" t="e">
        <f t="shared" si="30"/>
        <v>#DIV/0!</v>
      </c>
      <c r="BZ11" s="22"/>
      <c r="CA11" s="22"/>
      <c r="CB11" s="22">
        <f t="shared" si="31"/>
        <v>0</v>
      </c>
      <c r="CC11" s="22"/>
      <c r="CD11" s="22"/>
      <c r="CE11" s="221">
        <f t="shared" si="32"/>
        <v>0</v>
      </c>
      <c r="CF11" s="22"/>
      <c r="CG11" s="22"/>
      <c r="CH11" s="221">
        <f t="shared" si="33"/>
        <v>0</v>
      </c>
      <c r="CI11" s="22"/>
      <c r="CJ11" s="22"/>
      <c r="CK11" s="50">
        <f t="shared" si="34"/>
        <v>0</v>
      </c>
      <c r="CL11" s="22"/>
      <c r="CM11" s="22"/>
      <c r="CN11" s="50">
        <f t="shared" si="35"/>
        <v>0</v>
      </c>
      <c r="CO11" s="22"/>
      <c r="CP11" s="22"/>
      <c r="CQ11" s="50">
        <f t="shared" si="36"/>
        <v>0</v>
      </c>
      <c r="CR11" s="50">
        <f t="shared" si="37"/>
        <v>0</v>
      </c>
      <c r="CS11" s="50">
        <f t="shared" si="38"/>
        <v>0</v>
      </c>
      <c r="CT11" s="178">
        <f t="shared" si="39"/>
        <v>0</v>
      </c>
    </row>
    <row r="12" spans="1:98" x14ac:dyDescent="0.2">
      <c r="A12" s="26" t="s">
        <v>67</v>
      </c>
      <c r="B12" s="226">
        <v>2</v>
      </c>
      <c r="C12" s="221">
        <f t="shared" si="0"/>
        <v>0</v>
      </c>
      <c r="D12" s="221">
        <f t="shared" si="1"/>
        <v>0</v>
      </c>
      <c r="E12" s="221">
        <f t="shared" si="2"/>
        <v>0</v>
      </c>
      <c r="F12" s="221"/>
      <c r="G12" s="221"/>
      <c r="H12" s="221">
        <f t="shared" si="3"/>
        <v>0</v>
      </c>
      <c r="I12" s="221"/>
      <c r="J12" s="221"/>
      <c r="K12" s="221">
        <f t="shared" si="4"/>
        <v>0</v>
      </c>
      <c r="L12" s="221"/>
      <c r="M12" s="221"/>
      <c r="N12" s="221">
        <f t="shared" si="5"/>
        <v>0</v>
      </c>
      <c r="O12" s="221"/>
      <c r="P12" s="221"/>
      <c r="Q12" s="221">
        <f t="shared" si="6"/>
        <v>0</v>
      </c>
      <c r="R12" s="221"/>
      <c r="S12" s="221"/>
      <c r="T12" s="221">
        <f t="shared" si="7"/>
        <v>0</v>
      </c>
      <c r="U12" s="221"/>
      <c r="V12" s="221"/>
      <c r="W12" s="163">
        <f t="shared" si="8"/>
        <v>0</v>
      </c>
      <c r="X12" s="163"/>
      <c r="Y12" s="163"/>
      <c r="Z12" s="163">
        <f t="shared" si="9"/>
        <v>0</v>
      </c>
      <c r="AA12" s="163"/>
      <c r="AB12" s="163"/>
      <c r="AC12" s="207">
        <f t="shared" si="10"/>
        <v>0</v>
      </c>
      <c r="AD12" s="207"/>
      <c r="AE12" s="207"/>
      <c r="AF12" s="207">
        <f t="shared" si="11"/>
        <v>0</v>
      </c>
      <c r="AG12" s="207"/>
      <c r="AH12" s="207"/>
      <c r="AI12" s="221">
        <f t="shared" si="12"/>
        <v>0</v>
      </c>
      <c r="AJ12" s="221"/>
      <c r="AK12" s="221"/>
      <c r="AL12" s="221">
        <f t="shared" si="13"/>
        <v>0</v>
      </c>
      <c r="AM12" s="221"/>
      <c r="AN12" s="221"/>
      <c r="AO12" s="221">
        <f t="shared" si="14"/>
        <v>0</v>
      </c>
      <c r="AP12" s="221"/>
      <c r="AQ12" s="221"/>
      <c r="AR12" s="221">
        <f t="shared" si="15"/>
        <v>0</v>
      </c>
      <c r="AS12" s="221"/>
      <c r="AT12" s="221"/>
      <c r="AU12" s="221">
        <f t="shared" si="16"/>
        <v>0</v>
      </c>
      <c r="AV12" s="221"/>
      <c r="AW12" s="221"/>
      <c r="AX12" s="221">
        <f t="shared" si="17"/>
        <v>0</v>
      </c>
      <c r="AY12" s="221"/>
      <c r="AZ12" s="221"/>
      <c r="BA12" s="221">
        <f t="shared" si="18"/>
        <v>0</v>
      </c>
      <c r="BB12" s="221"/>
      <c r="BC12" s="221"/>
      <c r="BD12" s="221">
        <f t="shared" si="19"/>
        <v>0</v>
      </c>
      <c r="BE12" s="221"/>
      <c r="BF12" s="221"/>
      <c r="BG12" s="221">
        <f t="shared" si="20"/>
        <v>0</v>
      </c>
      <c r="BH12" s="221"/>
      <c r="BI12" s="221"/>
      <c r="BJ12" s="221">
        <f t="shared" si="21"/>
        <v>0</v>
      </c>
      <c r="BK12" s="221"/>
      <c r="BL12" s="221"/>
      <c r="BM12" s="221">
        <f t="shared" si="22"/>
        <v>0</v>
      </c>
      <c r="BN12" s="221"/>
      <c r="BO12" s="221"/>
      <c r="BP12" s="221">
        <f t="shared" si="23"/>
        <v>0</v>
      </c>
      <c r="BQ12" s="221"/>
      <c r="BR12" s="221"/>
      <c r="BS12" s="221">
        <f t="shared" si="24"/>
        <v>0</v>
      </c>
      <c r="BT12" s="221">
        <f t="shared" si="25"/>
        <v>0</v>
      </c>
      <c r="BU12" s="243" t="e">
        <f t="shared" si="26"/>
        <v>#DIV/0!</v>
      </c>
      <c r="BV12" s="221">
        <f t="shared" si="27"/>
        <v>0</v>
      </c>
      <c r="BW12" s="243" t="e">
        <f t="shared" si="28"/>
        <v>#DIV/0!</v>
      </c>
      <c r="BX12" s="22">
        <f t="shared" si="29"/>
        <v>0</v>
      </c>
      <c r="BY12" s="243" t="e">
        <f t="shared" si="30"/>
        <v>#DIV/0!</v>
      </c>
      <c r="BZ12" s="22"/>
      <c r="CA12" s="22"/>
      <c r="CB12" s="22">
        <f t="shared" si="31"/>
        <v>0</v>
      </c>
      <c r="CC12" s="22"/>
      <c r="CD12" s="22"/>
      <c r="CE12" s="221">
        <f t="shared" si="32"/>
        <v>0</v>
      </c>
      <c r="CF12" s="22"/>
      <c r="CG12" s="22"/>
      <c r="CH12" s="221">
        <f t="shared" si="33"/>
        <v>0</v>
      </c>
      <c r="CI12" s="22"/>
      <c r="CJ12" s="22"/>
      <c r="CK12" s="50">
        <f t="shared" si="34"/>
        <v>0</v>
      </c>
      <c r="CL12" s="22"/>
      <c r="CM12" s="22"/>
      <c r="CN12" s="50">
        <f t="shared" si="35"/>
        <v>0</v>
      </c>
      <c r="CO12" s="22"/>
      <c r="CP12" s="22"/>
      <c r="CQ12" s="50">
        <f t="shared" si="36"/>
        <v>0</v>
      </c>
      <c r="CR12" s="50">
        <f t="shared" si="37"/>
        <v>0</v>
      </c>
      <c r="CS12" s="50">
        <f t="shared" si="38"/>
        <v>0</v>
      </c>
      <c r="CT12" s="178">
        <f t="shared" si="39"/>
        <v>0</v>
      </c>
    </row>
    <row r="13" spans="1:98" x14ac:dyDescent="0.2">
      <c r="A13" s="3" t="s">
        <v>70</v>
      </c>
      <c r="B13" s="226">
        <v>4</v>
      </c>
      <c r="C13" s="221">
        <f t="shared" si="0"/>
        <v>0</v>
      </c>
      <c r="D13" s="221">
        <f t="shared" si="1"/>
        <v>0</v>
      </c>
      <c r="E13" s="221">
        <f t="shared" si="2"/>
        <v>0</v>
      </c>
      <c r="F13" s="221"/>
      <c r="G13" s="221"/>
      <c r="H13" s="221">
        <f t="shared" si="3"/>
        <v>0</v>
      </c>
      <c r="I13" s="221"/>
      <c r="J13" s="221"/>
      <c r="K13" s="221">
        <f t="shared" si="4"/>
        <v>0</v>
      </c>
      <c r="L13" s="221"/>
      <c r="M13" s="221"/>
      <c r="N13" s="221">
        <f t="shared" si="5"/>
        <v>0</v>
      </c>
      <c r="O13" s="221"/>
      <c r="P13" s="221"/>
      <c r="Q13" s="221">
        <f t="shared" si="6"/>
        <v>0</v>
      </c>
      <c r="R13" s="221"/>
      <c r="S13" s="221"/>
      <c r="T13" s="221">
        <f t="shared" si="7"/>
        <v>0</v>
      </c>
      <c r="U13" s="221"/>
      <c r="V13" s="221"/>
      <c r="W13" s="163">
        <f t="shared" si="8"/>
        <v>0</v>
      </c>
      <c r="X13" s="163"/>
      <c r="Y13" s="163"/>
      <c r="Z13" s="163">
        <f t="shared" si="9"/>
        <v>0</v>
      </c>
      <c r="AA13" s="163"/>
      <c r="AB13" s="163"/>
      <c r="AC13" s="207">
        <f t="shared" si="10"/>
        <v>0</v>
      </c>
      <c r="AD13" s="207"/>
      <c r="AE13" s="207"/>
      <c r="AF13" s="207">
        <f t="shared" si="11"/>
        <v>0</v>
      </c>
      <c r="AG13" s="207"/>
      <c r="AH13" s="207"/>
      <c r="AI13" s="221">
        <f t="shared" si="12"/>
        <v>0</v>
      </c>
      <c r="AJ13" s="221"/>
      <c r="AK13" s="221"/>
      <c r="AL13" s="221">
        <f t="shared" si="13"/>
        <v>0</v>
      </c>
      <c r="AM13" s="221"/>
      <c r="AN13" s="221"/>
      <c r="AO13" s="221">
        <f t="shared" si="14"/>
        <v>0</v>
      </c>
      <c r="AP13" s="221"/>
      <c r="AQ13" s="221"/>
      <c r="AR13" s="221">
        <f t="shared" si="15"/>
        <v>0</v>
      </c>
      <c r="AS13" s="221"/>
      <c r="AT13" s="221"/>
      <c r="AU13" s="221">
        <f t="shared" si="16"/>
        <v>0</v>
      </c>
      <c r="AV13" s="221"/>
      <c r="AW13" s="221"/>
      <c r="AX13" s="221">
        <f t="shared" si="17"/>
        <v>0</v>
      </c>
      <c r="AY13" s="221"/>
      <c r="AZ13" s="221"/>
      <c r="BA13" s="221">
        <f t="shared" si="18"/>
        <v>0</v>
      </c>
      <c r="BB13" s="221"/>
      <c r="BC13" s="221"/>
      <c r="BD13" s="221">
        <f t="shared" si="19"/>
        <v>0</v>
      </c>
      <c r="BE13" s="221"/>
      <c r="BF13" s="221"/>
      <c r="BG13" s="221">
        <f t="shared" si="20"/>
        <v>0</v>
      </c>
      <c r="BH13" s="221"/>
      <c r="BI13" s="221"/>
      <c r="BJ13" s="221">
        <f t="shared" si="21"/>
        <v>0</v>
      </c>
      <c r="BK13" s="221"/>
      <c r="BL13" s="221"/>
      <c r="BM13" s="221">
        <f t="shared" si="22"/>
        <v>0</v>
      </c>
      <c r="BN13" s="221"/>
      <c r="BO13" s="221"/>
      <c r="BP13" s="221">
        <f t="shared" si="23"/>
        <v>0</v>
      </c>
      <c r="BQ13" s="221"/>
      <c r="BR13" s="221"/>
      <c r="BS13" s="221">
        <f t="shared" si="24"/>
        <v>0</v>
      </c>
      <c r="BT13" s="221">
        <f t="shared" si="25"/>
        <v>0</v>
      </c>
      <c r="BU13" s="243" t="e">
        <f t="shared" si="26"/>
        <v>#DIV/0!</v>
      </c>
      <c r="BV13" s="221">
        <f t="shared" si="27"/>
        <v>0</v>
      </c>
      <c r="BW13" s="243" t="e">
        <f t="shared" si="28"/>
        <v>#DIV/0!</v>
      </c>
      <c r="BX13" s="22">
        <f t="shared" si="29"/>
        <v>0</v>
      </c>
      <c r="BY13" s="243" t="e">
        <f t="shared" si="30"/>
        <v>#DIV/0!</v>
      </c>
      <c r="BZ13" s="22"/>
      <c r="CA13" s="22"/>
      <c r="CB13" s="22">
        <f t="shared" si="31"/>
        <v>0</v>
      </c>
      <c r="CC13" s="22"/>
      <c r="CD13" s="22"/>
      <c r="CE13" s="221">
        <f t="shared" si="32"/>
        <v>0</v>
      </c>
      <c r="CF13" s="22"/>
      <c r="CG13" s="22"/>
      <c r="CH13" s="221">
        <f t="shared" si="33"/>
        <v>0</v>
      </c>
      <c r="CI13" s="22"/>
      <c r="CJ13" s="22"/>
      <c r="CK13" s="220">
        <f t="shared" si="34"/>
        <v>0</v>
      </c>
      <c r="CL13" s="22"/>
      <c r="CM13" s="22"/>
      <c r="CN13" s="220">
        <f t="shared" si="35"/>
        <v>0</v>
      </c>
      <c r="CO13" s="22"/>
      <c r="CP13" s="22"/>
      <c r="CQ13" s="220">
        <f t="shared" si="36"/>
        <v>0</v>
      </c>
      <c r="CR13" s="220">
        <f t="shared" si="37"/>
        <v>0</v>
      </c>
      <c r="CS13" s="220">
        <f t="shared" si="38"/>
        <v>0</v>
      </c>
      <c r="CT13" s="178">
        <f t="shared" si="39"/>
        <v>0</v>
      </c>
    </row>
    <row r="14" spans="1:98" x14ac:dyDescent="0.2">
      <c r="A14" s="288" t="s">
        <v>1129</v>
      </c>
      <c r="B14" s="228">
        <f>SUM(B8:B13)</f>
        <v>32</v>
      </c>
      <c r="C14" s="212">
        <f>SUM(C8:C13)</f>
        <v>0</v>
      </c>
      <c r="D14" s="212">
        <f>SUM(D8:D13)</f>
        <v>0</v>
      </c>
      <c r="E14" s="212">
        <f t="shared" si="2"/>
        <v>0</v>
      </c>
      <c r="F14" s="212">
        <f t="shared" ref="F14:BO14" si="40">SUM(F8:F13)</f>
        <v>0</v>
      </c>
      <c r="G14" s="212">
        <f t="shared" si="40"/>
        <v>0</v>
      </c>
      <c r="H14" s="212">
        <f t="shared" si="3"/>
        <v>0</v>
      </c>
      <c r="I14" s="212">
        <f t="shared" si="40"/>
        <v>0</v>
      </c>
      <c r="J14" s="212">
        <f t="shared" si="40"/>
        <v>0</v>
      </c>
      <c r="K14" s="212">
        <f t="shared" si="4"/>
        <v>0</v>
      </c>
      <c r="L14" s="212">
        <f t="shared" si="40"/>
        <v>0</v>
      </c>
      <c r="M14" s="212">
        <f t="shared" si="40"/>
        <v>0</v>
      </c>
      <c r="N14" s="212">
        <f t="shared" si="5"/>
        <v>0</v>
      </c>
      <c r="O14" s="212">
        <f t="shared" si="40"/>
        <v>0</v>
      </c>
      <c r="P14" s="212">
        <f t="shared" si="40"/>
        <v>0</v>
      </c>
      <c r="Q14" s="212">
        <f t="shared" si="6"/>
        <v>0</v>
      </c>
      <c r="R14" s="212">
        <f t="shared" si="40"/>
        <v>0</v>
      </c>
      <c r="S14" s="212">
        <f t="shared" si="40"/>
        <v>0</v>
      </c>
      <c r="T14" s="212">
        <f t="shared" si="7"/>
        <v>0</v>
      </c>
      <c r="U14" s="212">
        <f t="shared" si="40"/>
        <v>0</v>
      </c>
      <c r="V14" s="212">
        <f t="shared" si="40"/>
        <v>0</v>
      </c>
      <c r="W14" s="212">
        <f t="shared" si="8"/>
        <v>0</v>
      </c>
      <c r="X14" s="212">
        <f t="shared" si="40"/>
        <v>0</v>
      </c>
      <c r="Y14" s="212">
        <f t="shared" si="40"/>
        <v>0</v>
      </c>
      <c r="Z14" s="212">
        <f t="shared" si="9"/>
        <v>0</v>
      </c>
      <c r="AA14" s="212">
        <f t="shared" si="40"/>
        <v>0</v>
      </c>
      <c r="AB14" s="212">
        <f t="shared" si="40"/>
        <v>0</v>
      </c>
      <c r="AC14" s="212">
        <f t="shared" si="10"/>
        <v>0</v>
      </c>
      <c r="AD14" s="212">
        <f t="shared" si="40"/>
        <v>0</v>
      </c>
      <c r="AE14" s="212">
        <f t="shared" si="40"/>
        <v>0</v>
      </c>
      <c r="AF14" s="212">
        <f t="shared" si="11"/>
        <v>0</v>
      </c>
      <c r="AG14" s="212">
        <f t="shared" si="40"/>
        <v>0</v>
      </c>
      <c r="AH14" s="212">
        <f t="shared" si="40"/>
        <v>0</v>
      </c>
      <c r="AI14" s="212">
        <f t="shared" si="12"/>
        <v>0</v>
      </c>
      <c r="AJ14" s="212">
        <f t="shared" si="40"/>
        <v>0</v>
      </c>
      <c r="AK14" s="212">
        <f t="shared" si="40"/>
        <v>0</v>
      </c>
      <c r="AL14" s="212">
        <f t="shared" si="13"/>
        <v>0</v>
      </c>
      <c r="AM14" s="212">
        <f t="shared" si="40"/>
        <v>0</v>
      </c>
      <c r="AN14" s="212">
        <f t="shared" si="40"/>
        <v>0</v>
      </c>
      <c r="AO14" s="212">
        <f t="shared" si="14"/>
        <v>0</v>
      </c>
      <c r="AP14" s="212">
        <f t="shared" si="40"/>
        <v>0</v>
      </c>
      <c r="AQ14" s="212">
        <f t="shared" si="40"/>
        <v>0</v>
      </c>
      <c r="AR14" s="212">
        <f t="shared" si="15"/>
        <v>0</v>
      </c>
      <c r="AS14" s="212">
        <f t="shared" si="40"/>
        <v>0</v>
      </c>
      <c r="AT14" s="212">
        <f t="shared" si="40"/>
        <v>0</v>
      </c>
      <c r="AU14" s="212">
        <f t="shared" si="16"/>
        <v>0</v>
      </c>
      <c r="AV14" s="212">
        <f t="shared" si="40"/>
        <v>0</v>
      </c>
      <c r="AW14" s="212">
        <f t="shared" si="40"/>
        <v>0</v>
      </c>
      <c r="AX14" s="212">
        <f t="shared" si="17"/>
        <v>0</v>
      </c>
      <c r="AY14" s="212">
        <f t="shared" si="40"/>
        <v>0</v>
      </c>
      <c r="AZ14" s="212">
        <f t="shared" si="40"/>
        <v>0</v>
      </c>
      <c r="BA14" s="212">
        <f t="shared" si="18"/>
        <v>0</v>
      </c>
      <c r="BB14" s="212">
        <f t="shared" si="40"/>
        <v>0</v>
      </c>
      <c r="BC14" s="212">
        <f t="shared" si="40"/>
        <v>0</v>
      </c>
      <c r="BD14" s="212">
        <f t="shared" si="19"/>
        <v>0</v>
      </c>
      <c r="BE14" s="212">
        <f t="shared" si="40"/>
        <v>0</v>
      </c>
      <c r="BF14" s="212">
        <f t="shared" si="40"/>
        <v>0</v>
      </c>
      <c r="BG14" s="212">
        <f t="shared" si="20"/>
        <v>0</v>
      </c>
      <c r="BH14" s="212">
        <f t="shared" si="40"/>
        <v>0</v>
      </c>
      <c r="BI14" s="212">
        <f t="shared" si="40"/>
        <v>0</v>
      </c>
      <c r="BJ14" s="212">
        <f t="shared" si="21"/>
        <v>0</v>
      </c>
      <c r="BK14" s="212">
        <f t="shared" si="40"/>
        <v>0</v>
      </c>
      <c r="BL14" s="212">
        <f t="shared" si="40"/>
        <v>0</v>
      </c>
      <c r="BM14" s="212">
        <f t="shared" si="22"/>
        <v>0</v>
      </c>
      <c r="BN14" s="212">
        <f t="shared" si="40"/>
        <v>0</v>
      </c>
      <c r="BO14" s="212">
        <f t="shared" si="40"/>
        <v>0</v>
      </c>
      <c r="BP14" s="212">
        <f t="shared" si="23"/>
        <v>0</v>
      </c>
      <c r="BQ14" s="212">
        <f t="shared" ref="BQ14:BR14" si="41">SUM(BQ8:BQ13)</f>
        <v>0</v>
      </c>
      <c r="BR14" s="212">
        <f t="shared" si="41"/>
        <v>0</v>
      </c>
      <c r="BS14" s="212">
        <f t="shared" si="24"/>
        <v>0</v>
      </c>
      <c r="BT14" s="212">
        <f t="shared" si="25"/>
        <v>0</v>
      </c>
      <c r="BU14" s="270" t="e">
        <f t="shared" si="26"/>
        <v>#DIV/0!</v>
      </c>
      <c r="BV14" s="212">
        <f t="shared" si="27"/>
        <v>0</v>
      </c>
      <c r="BW14" s="270" t="e">
        <f t="shared" si="28"/>
        <v>#DIV/0!</v>
      </c>
      <c r="BX14" s="212">
        <f t="shared" si="29"/>
        <v>0</v>
      </c>
      <c r="BY14" s="270" t="e">
        <f t="shared" si="30"/>
        <v>#DIV/0!</v>
      </c>
      <c r="BZ14" s="212">
        <f t="shared" ref="BZ14" si="42">SUM(BZ8:BZ13)</f>
        <v>0</v>
      </c>
      <c r="CA14" s="212">
        <f t="shared" ref="CA14" si="43">SUM(CA8:CA13)</f>
        <v>0</v>
      </c>
      <c r="CB14" s="212">
        <f t="shared" si="31"/>
        <v>0</v>
      </c>
      <c r="CC14" s="212">
        <f t="shared" ref="CC14" si="44">SUM(CC8:CC13)</f>
        <v>0</v>
      </c>
      <c r="CD14" s="212">
        <f t="shared" ref="CD14" si="45">SUM(CD8:CD13)</f>
        <v>0</v>
      </c>
      <c r="CE14" s="212">
        <f t="shared" si="32"/>
        <v>0</v>
      </c>
      <c r="CF14" s="212">
        <f t="shared" ref="CF14" si="46">SUM(CF8:CF13)</f>
        <v>0</v>
      </c>
      <c r="CG14" s="212">
        <f t="shared" ref="CG14" si="47">SUM(CG8:CG13)</f>
        <v>0</v>
      </c>
      <c r="CH14" s="212">
        <f t="shared" si="33"/>
        <v>0</v>
      </c>
      <c r="CI14" s="212">
        <f t="shared" ref="CI14" si="48">SUM(CI8:CI13)</f>
        <v>0</v>
      </c>
      <c r="CJ14" s="212">
        <f t="shared" ref="CJ14" si="49">SUM(CJ8:CJ13)</f>
        <v>0</v>
      </c>
      <c r="CK14" s="212">
        <f t="shared" si="34"/>
        <v>0</v>
      </c>
      <c r="CL14" s="212">
        <f t="shared" ref="CL14" si="50">SUM(CL8:CL13)</f>
        <v>0</v>
      </c>
      <c r="CM14" s="212">
        <f t="shared" ref="CM14" si="51">SUM(CM8:CM13)</f>
        <v>0</v>
      </c>
      <c r="CN14" s="212">
        <f t="shared" si="35"/>
        <v>0</v>
      </c>
      <c r="CO14" s="212">
        <f t="shared" ref="CO14" si="52">SUM(CO8:CO13)</f>
        <v>0</v>
      </c>
      <c r="CP14" s="212">
        <f t="shared" ref="CP14" si="53">SUM(CP8:CP13)</f>
        <v>0</v>
      </c>
      <c r="CQ14" s="212">
        <f t="shared" si="36"/>
        <v>0</v>
      </c>
      <c r="CR14" s="212">
        <f>BT14+BZ14+CC14+CF14+CI14+CL14+CO14</f>
        <v>0</v>
      </c>
      <c r="CS14" s="212">
        <f t="shared" si="38"/>
        <v>0</v>
      </c>
      <c r="CT14" s="212">
        <f t="shared" si="39"/>
        <v>0</v>
      </c>
    </row>
    <row r="15" spans="1:98" ht="12.75" customHeight="1" x14ac:dyDescent="0.2">
      <c r="A15" s="26" t="s">
        <v>77</v>
      </c>
      <c r="B15" s="229">
        <v>2</v>
      </c>
      <c r="C15" s="171">
        <f>F15+L15+R15+X15+AD15+AJ15+AP15+AV15+BB15+BH15+BN15</f>
        <v>0</v>
      </c>
      <c r="D15" s="171">
        <f t="shared" ref="D15:D22" si="54">G15+M15+S15+Y15+AE15+AK15+AQ15+AW15+BC15+BI15+BO15</f>
        <v>0</v>
      </c>
      <c r="E15" s="171">
        <f>C15+D15</f>
        <v>0</v>
      </c>
      <c r="F15" s="171"/>
      <c r="G15" s="171"/>
      <c r="H15" s="171">
        <f t="shared" si="3"/>
        <v>0</v>
      </c>
      <c r="I15" s="171"/>
      <c r="J15" s="171"/>
      <c r="K15" s="171">
        <f t="shared" si="4"/>
        <v>0</v>
      </c>
      <c r="L15" s="171"/>
      <c r="M15" s="171"/>
      <c r="N15" s="171">
        <f t="shared" si="5"/>
        <v>0</v>
      </c>
      <c r="O15" s="171"/>
      <c r="P15" s="171"/>
      <c r="Q15" s="220">
        <f t="shared" si="6"/>
        <v>0</v>
      </c>
      <c r="R15" s="171"/>
      <c r="S15" s="171"/>
      <c r="T15" s="220">
        <f t="shared" si="7"/>
        <v>0</v>
      </c>
      <c r="U15" s="171"/>
      <c r="V15" s="171"/>
      <c r="W15" s="163">
        <f t="shared" si="8"/>
        <v>0</v>
      </c>
      <c r="X15" s="171"/>
      <c r="Y15" s="171"/>
      <c r="Z15" s="163">
        <f t="shared" si="9"/>
        <v>0</v>
      </c>
      <c r="AA15" s="171"/>
      <c r="AB15" s="171"/>
      <c r="AC15" s="220">
        <f t="shared" si="10"/>
        <v>0</v>
      </c>
      <c r="AD15" s="171"/>
      <c r="AE15" s="171"/>
      <c r="AF15" s="220">
        <f t="shared" si="11"/>
        <v>0</v>
      </c>
      <c r="AG15" s="171"/>
      <c r="AH15" s="171"/>
      <c r="AI15" s="220">
        <f t="shared" si="12"/>
        <v>0</v>
      </c>
      <c r="AJ15" s="171"/>
      <c r="AK15" s="171"/>
      <c r="AL15" s="220">
        <f t="shared" si="13"/>
        <v>0</v>
      </c>
      <c r="AM15" s="171"/>
      <c r="AN15" s="171"/>
      <c r="AO15" s="220">
        <f t="shared" si="14"/>
        <v>0</v>
      </c>
      <c r="AP15" s="171"/>
      <c r="AQ15" s="171"/>
      <c r="AR15" s="220">
        <f t="shared" si="15"/>
        <v>0</v>
      </c>
      <c r="AS15" s="171"/>
      <c r="AT15" s="171"/>
      <c r="AU15" s="220">
        <f t="shared" si="16"/>
        <v>0</v>
      </c>
      <c r="AV15" s="171"/>
      <c r="AW15" s="171"/>
      <c r="AX15" s="220">
        <f t="shared" si="17"/>
        <v>0</v>
      </c>
      <c r="AY15" s="171"/>
      <c r="AZ15" s="171"/>
      <c r="BA15" s="220">
        <f t="shared" si="18"/>
        <v>0</v>
      </c>
      <c r="BB15" s="171"/>
      <c r="BC15" s="171"/>
      <c r="BD15" s="220">
        <f t="shared" si="19"/>
        <v>0</v>
      </c>
      <c r="BE15" s="171"/>
      <c r="BF15" s="171"/>
      <c r="BG15" s="220">
        <f t="shared" si="20"/>
        <v>0</v>
      </c>
      <c r="BH15" s="171"/>
      <c r="BI15" s="171"/>
      <c r="BJ15" s="220">
        <f t="shared" si="21"/>
        <v>0</v>
      </c>
      <c r="BK15" s="171"/>
      <c r="BL15" s="171"/>
      <c r="BM15" s="220">
        <f t="shared" si="22"/>
        <v>0</v>
      </c>
      <c r="BN15" s="171"/>
      <c r="BO15" s="171"/>
      <c r="BP15" s="220">
        <f t="shared" si="23"/>
        <v>0</v>
      </c>
      <c r="BQ15" s="171"/>
      <c r="BR15" s="171"/>
      <c r="BS15" s="220">
        <f t="shared" si="24"/>
        <v>0</v>
      </c>
      <c r="BT15" s="216">
        <f t="shared" si="25"/>
        <v>0</v>
      </c>
      <c r="BU15" s="253" t="e">
        <f t="shared" si="26"/>
        <v>#DIV/0!</v>
      </c>
      <c r="BV15" s="216">
        <f t="shared" si="27"/>
        <v>0</v>
      </c>
      <c r="BW15" s="253" t="e">
        <f t="shared" si="28"/>
        <v>#DIV/0!</v>
      </c>
      <c r="BX15" s="22">
        <f t="shared" si="29"/>
        <v>0</v>
      </c>
      <c r="BY15" s="243" t="e">
        <f t="shared" si="30"/>
        <v>#DIV/0!</v>
      </c>
      <c r="BZ15" s="171"/>
      <c r="CA15" s="171"/>
      <c r="CB15" s="22">
        <f t="shared" si="31"/>
        <v>0</v>
      </c>
      <c r="CC15" s="171"/>
      <c r="CD15" s="171"/>
      <c r="CE15" s="221">
        <f t="shared" si="32"/>
        <v>0</v>
      </c>
      <c r="CF15" s="171"/>
      <c r="CG15" s="171"/>
      <c r="CH15" s="221">
        <f t="shared" si="33"/>
        <v>0</v>
      </c>
      <c r="CI15" s="171"/>
      <c r="CJ15" s="171"/>
      <c r="CK15" s="221">
        <f t="shared" si="34"/>
        <v>0</v>
      </c>
      <c r="CL15" s="171"/>
      <c r="CM15" s="171"/>
      <c r="CN15" s="221">
        <f t="shared" si="35"/>
        <v>0</v>
      </c>
      <c r="CO15" s="171"/>
      <c r="CP15" s="171"/>
      <c r="CQ15" s="221">
        <f t="shared" si="36"/>
        <v>0</v>
      </c>
      <c r="CR15" s="221">
        <f t="shared" si="37"/>
        <v>0</v>
      </c>
      <c r="CS15" s="221">
        <f t="shared" si="38"/>
        <v>0</v>
      </c>
      <c r="CT15" s="178">
        <f t="shared" si="39"/>
        <v>0</v>
      </c>
    </row>
    <row r="16" spans="1:98" ht="15" customHeight="1" x14ac:dyDescent="0.2">
      <c r="A16" s="26" t="s">
        <v>80</v>
      </c>
      <c r="B16" s="227">
        <v>2</v>
      </c>
      <c r="C16" s="220">
        <f t="shared" ref="C16:C22" si="55">F16+L16+R16+X16+AD16+AJ16+AP16+AV16+BB16+BH16+BN16</f>
        <v>0</v>
      </c>
      <c r="D16" s="220">
        <f t="shared" si="54"/>
        <v>0</v>
      </c>
      <c r="E16" s="220">
        <f t="shared" si="2"/>
        <v>0</v>
      </c>
      <c r="F16" s="220"/>
      <c r="G16" s="220"/>
      <c r="H16" s="220">
        <f t="shared" si="3"/>
        <v>0</v>
      </c>
      <c r="I16" s="220"/>
      <c r="J16" s="220"/>
      <c r="K16" s="220">
        <f t="shared" si="4"/>
        <v>0</v>
      </c>
      <c r="L16" s="220"/>
      <c r="M16" s="220"/>
      <c r="N16" s="220">
        <f t="shared" si="5"/>
        <v>0</v>
      </c>
      <c r="O16" s="220"/>
      <c r="P16" s="220"/>
      <c r="Q16" s="220">
        <f t="shared" si="6"/>
        <v>0</v>
      </c>
      <c r="R16" s="220"/>
      <c r="S16" s="220"/>
      <c r="T16" s="220">
        <f t="shared" si="7"/>
        <v>0</v>
      </c>
      <c r="U16" s="220"/>
      <c r="V16" s="220"/>
      <c r="W16" s="163">
        <f t="shared" si="8"/>
        <v>0</v>
      </c>
      <c r="X16" s="220"/>
      <c r="Y16" s="220"/>
      <c r="Z16" s="163">
        <f t="shared" si="9"/>
        <v>0</v>
      </c>
      <c r="AA16" s="220"/>
      <c r="AB16" s="220"/>
      <c r="AC16" s="220">
        <f t="shared" si="10"/>
        <v>0</v>
      </c>
      <c r="AD16" s="220"/>
      <c r="AE16" s="220"/>
      <c r="AF16" s="220">
        <f t="shared" si="11"/>
        <v>0</v>
      </c>
      <c r="AG16" s="220"/>
      <c r="AH16" s="220"/>
      <c r="AI16" s="220">
        <f t="shared" si="12"/>
        <v>0</v>
      </c>
      <c r="AJ16" s="220"/>
      <c r="AK16" s="220"/>
      <c r="AL16" s="220">
        <f t="shared" si="13"/>
        <v>0</v>
      </c>
      <c r="AM16" s="220"/>
      <c r="AN16" s="220"/>
      <c r="AO16" s="220">
        <f t="shared" si="14"/>
        <v>0</v>
      </c>
      <c r="AP16" s="220"/>
      <c r="AQ16" s="220"/>
      <c r="AR16" s="220">
        <f t="shared" si="15"/>
        <v>0</v>
      </c>
      <c r="AS16" s="220"/>
      <c r="AT16" s="220"/>
      <c r="AU16" s="220">
        <f t="shared" si="16"/>
        <v>0</v>
      </c>
      <c r="AV16" s="220"/>
      <c r="AW16" s="220"/>
      <c r="AX16" s="220">
        <f t="shared" si="17"/>
        <v>0</v>
      </c>
      <c r="AY16" s="220"/>
      <c r="AZ16" s="220"/>
      <c r="BA16" s="220">
        <f t="shared" si="18"/>
        <v>0</v>
      </c>
      <c r="BB16" s="220"/>
      <c r="BC16" s="220"/>
      <c r="BD16" s="220">
        <f t="shared" si="19"/>
        <v>0</v>
      </c>
      <c r="BE16" s="220"/>
      <c r="BF16" s="220"/>
      <c r="BG16" s="220">
        <f t="shared" si="20"/>
        <v>0</v>
      </c>
      <c r="BH16" s="220"/>
      <c r="BI16" s="220"/>
      <c r="BJ16" s="220">
        <f t="shared" si="21"/>
        <v>0</v>
      </c>
      <c r="BK16" s="220"/>
      <c r="BL16" s="220"/>
      <c r="BM16" s="220">
        <f t="shared" si="22"/>
        <v>0</v>
      </c>
      <c r="BN16" s="220"/>
      <c r="BO16" s="220"/>
      <c r="BP16" s="220">
        <f t="shared" si="23"/>
        <v>0</v>
      </c>
      <c r="BQ16" s="220"/>
      <c r="BR16" s="220"/>
      <c r="BS16" s="220">
        <f t="shared" si="24"/>
        <v>0</v>
      </c>
      <c r="BT16" s="216">
        <f t="shared" si="25"/>
        <v>0</v>
      </c>
      <c r="BU16" s="253" t="e">
        <f t="shared" si="26"/>
        <v>#DIV/0!</v>
      </c>
      <c r="BV16" s="216">
        <f t="shared" si="27"/>
        <v>0</v>
      </c>
      <c r="BW16" s="253" t="e">
        <f t="shared" si="28"/>
        <v>#DIV/0!</v>
      </c>
      <c r="BX16" s="22">
        <f t="shared" si="29"/>
        <v>0</v>
      </c>
      <c r="BY16" s="243" t="e">
        <f t="shared" si="30"/>
        <v>#DIV/0!</v>
      </c>
      <c r="BZ16" s="220"/>
      <c r="CA16" s="220"/>
      <c r="CB16" s="22">
        <f t="shared" si="31"/>
        <v>0</v>
      </c>
      <c r="CC16" s="220"/>
      <c r="CD16" s="220"/>
      <c r="CE16" s="221">
        <f t="shared" si="32"/>
        <v>0</v>
      </c>
      <c r="CF16" s="220"/>
      <c r="CG16" s="220"/>
      <c r="CH16" s="221">
        <f t="shared" si="33"/>
        <v>0</v>
      </c>
      <c r="CI16" s="220"/>
      <c r="CJ16" s="220"/>
      <c r="CK16" s="221">
        <f t="shared" si="34"/>
        <v>0</v>
      </c>
      <c r="CL16" s="220"/>
      <c r="CM16" s="220"/>
      <c r="CN16" s="221">
        <f t="shared" si="35"/>
        <v>0</v>
      </c>
      <c r="CO16" s="220"/>
      <c r="CP16" s="220"/>
      <c r="CQ16" s="221">
        <f t="shared" si="36"/>
        <v>0</v>
      </c>
      <c r="CR16" s="221">
        <f t="shared" si="37"/>
        <v>0</v>
      </c>
      <c r="CS16" s="221">
        <f t="shared" si="38"/>
        <v>0</v>
      </c>
      <c r="CT16" s="178">
        <f t="shared" si="39"/>
        <v>0</v>
      </c>
    </row>
    <row r="17" spans="1:98" x14ac:dyDescent="0.2">
      <c r="A17" s="26" t="s">
        <v>85</v>
      </c>
      <c r="B17" s="227">
        <v>1</v>
      </c>
      <c r="C17" s="220">
        <f t="shared" si="55"/>
        <v>0</v>
      </c>
      <c r="D17" s="220">
        <f t="shared" si="54"/>
        <v>0</v>
      </c>
      <c r="E17" s="220">
        <f t="shared" si="2"/>
        <v>0</v>
      </c>
      <c r="F17" s="220"/>
      <c r="G17" s="220"/>
      <c r="H17" s="220">
        <f t="shared" si="3"/>
        <v>0</v>
      </c>
      <c r="I17" s="220"/>
      <c r="J17" s="220"/>
      <c r="K17" s="220">
        <f t="shared" si="4"/>
        <v>0</v>
      </c>
      <c r="L17" s="220"/>
      <c r="M17" s="220"/>
      <c r="N17" s="220">
        <f t="shared" si="5"/>
        <v>0</v>
      </c>
      <c r="O17" s="220"/>
      <c r="P17" s="220"/>
      <c r="Q17" s="220">
        <f t="shared" si="6"/>
        <v>0</v>
      </c>
      <c r="R17" s="220"/>
      <c r="S17" s="220"/>
      <c r="T17" s="220">
        <f t="shared" si="7"/>
        <v>0</v>
      </c>
      <c r="U17" s="220"/>
      <c r="V17" s="220"/>
      <c r="W17" s="163">
        <f t="shared" si="8"/>
        <v>0</v>
      </c>
      <c r="X17" s="220"/>
      <c r="Y17" s="220"/>
      <c r="Z17" s="163">
        <f t="shared" si="9"/>
        <v>0</v>
      </c>
      <c r="AA17" s="220"/>
      <c r="AB17" s="220"/>
      <c r="AC17" s="220">
        <f t="shared" si="10"/>
        <v>0</v>
      </c>
      <c r="AD17" s="220"/>
      <c r="AE17" s="220"/>
      <c r="AF17" s="220">
        <f t="shared" si="11"/>
        <v>0</v>
      </c>
      <c r="AG17" s="220"/>
      <c r="AH17" s="220"/>
      <c r="AI17" s="220">
        <f t="shared" si="12"/>
        <v>0</v>
      </c>
      <c r="AJ17" s="220"/>
      <c r="AK17" s="220"/>
      <c r="AL17" s="220">
        <f t="shared" si="13"/>
        <v>0</v>
      </c>
      <c r="AM17" s="220"/>
      <c r="AN17" s="220"/>
      <c r="AO17" s="220">
        <f t="shared" si="14"/>
        <v>0</v>
      </c>
      <c r="AP17" s="220"/>
      <c r="AQ17" s="220"/>
      <c r="AR17" s="220">
        <f t="shared" si="15"/>
        <v>0</v>
      </c>
      <c r="AS17" s="220"/>
      <c r="AT17" s="220"/>
      <c r="AU17" s="220">
        <f t="shared" si="16"/>
        <v>0</v>
      </c>
      <c r="AV17" s="220"/>
      <c r="AW17" s="220"/>
      <c r="AX17" s="220">
        <f t="shared" si="17"/>
        <v>0</v>
      </c>
      <c r="AY17" s="220"/>
      <c r="AZ17" s="220"/>
      <c r="BA17" s="220">
        <f t="shared" si="18"/>
        <v>0</v>
      </c>
      <c r="BB17" s="220"/>
      <c r="BC17" s="220"/>
      <c r="BD17" s="220">
        <f t="shared" si="19"/>
        <v>0</v>
      </c>
      <c r="BE17" s="220"/>
      <c r="BF17" s="220"/>
      <c r="BG17" s="220">
        <f t="shared" si="20"/>
        <v>0</v>
      </c>
      <c r="BH17" s="220"/>
      <c r="BI17" s="220"/>
      <c r="BJ17" s="220">
        <f t="shared" si="21"/>
        <v>0</v>
      </c>
      <c r="BK17" s="220"/>
      <c r="BL17" s="220"/>
      <c r="BM17" s="220">
        <f t="shared" si="22"/>
        <v>0</v>
      </c>
      <c r="BN17" s="220"/>
      <c r="BO17" s="220"/>
      <c r="BP17" s="220">
        <f t="shared" si="23"/>
        <v>0</v>
      </c>
      <c r="BQ17" s="220"/>
      <c r="BR17" s="220"/>
      <c r="BS17" s="220">
        <f t="shared" si="24"/>
        <v>0</v>
      </c>
      <c r="BT17" s="216">
        <f t="shared" si="25"/>
        <v>0</v>
      </c>
      <c r="BU17" s="253" t="e">
        <f t="shared" si="26"/>
        <v>#DIV/0!</v>
      </c>
      <c r="BV17" s="216">
        <f t="shared" si="27"/>
        <v>0</v>
      </c>
      <c r="BW17" s="253" t="e">
        <f t="shared" si="28"/>
        <v>#DIV/0!</v>
      </c>
      <c r="BX17" s="22">
        <f t="shared" si="29"/>
        <v>0</v>
      </c>
      <c r="BY17" s="243" t="e">
        <f t="shared" si="30"/>
        <v>#DIV/0!</v>
      </c>
      <c r="BZ17" s="220"/>
      <c r="CA17" s="220"/>
      <c r="CB17" s="22">
        <f t="shared" si="31"/>
        <v>0</v>
      </c>
      <c r="CC17" s="220"/>
      <c r="CD17" s="220"/>
      <c r="CE17" s="41">
        <f t="shared" si="32"/>
        <v>0</v>
      </c>
      <c r="CF17" s="220"/>
      <c r="CG17" s="220"/>
      <c r="CH17" s="221">
        <f t="shared" si="33"/>
        <v>0</v>
      </c>
      <c r="CI17" s="220"/>
      <c r="CJ17" s="220"/>
      <c r="CK17" s="221">
        <f t="shared" si="34"/>
        <v>0</v>
      </c>
      <c r="CL17" s="220"/>
      <c r="CM17" s="220"/>
      <c r="CN17" s="221">
        <f t="shared" si="35"/>
        <v>0</v>
      </c>
      <c r="CO17" s="220"/>
      <c r="CP17" s="220"/>
      <c r="CQ17" s="41">
        <f t="shared" si="36"/>
        <v>0</v>
      </c>
      <c r="CR17" s="221">
        <f t="shared" si="37"/>
        <v>0</v>
      </c>
      <c r="CS17" s="221">
        <f t="shared" si="38"/>
        <v>0</v>
      </c>
      <c r="CT17" s="178">
        <f t="shared" si="39"/>
        <v>0</v>
      </c>
    </row>
    <row r="18" spans="1:98" x14ac:dyDescent="0.2">
      <c r="A18" s="26" t="s">
        <v>88</v>
      </c>
      <c r="B18" s="227">
        <v>2</v>
      </c>
      <c r="C18" s="220">
        <f t="shared" si="55"/>
        <v>0</v>
      </c>
      <c r="D18" s="220">
        <f t="shared" si="54"/>
        <v>0</v>
      </c>
      <c r="E18" s="220">
        <f t="shared" si="2"/>
        <v>0</v>
      </c>
      <c r="F18" s="220"/>
      <c r="G18" s="220"/>
      <c r="H18" s="220">
        <f t="shared" si="3"/>
        <v>0</v>
      </c>
      <c r="I18" s="220"/>
      <c r="J18" s="220"/>
      <c r="K18" s="220">
        <f t="shared" si="4"/>
        <v>0</v>
      </c>
      <c r="L18" s="220"/>
      <c r="M18" s="220"/>
      <c r="N18" s="220">
        <f t="shared" si="5"/>
        <v>0</v>
      </c>
      <c r="O18" s="220"/>
      <c r="P18" s="220"/>
      <c r="Q18" s="220">
        <f t="shared" si="6"/>
        <v>0</v>
      </c>
      <c r="R18" s="220"/>
      <c r="S18" s="220"/>
      <c r="T18" s="220">
        <f t="shared" si="7"/>
        <v>0</v>
      </c>
      <c r="U18" s="220"/>
      <c r="V18" s="220"/>
      <c r="W18" s="163">
        <f t="shared" si="8"/>
        <v>0</v>
      </c>
      <c r="X18" s="220"/>
      <c r="Y18" s="220"/>
      <c r="Z18" s="163">
        <f t="shared" si="9"/>
        <v>0</v>
      </c>
      <c r="AA18" s="220"/>
      <c r="AB18" s="220"/>
      <c r="AC18" s="220">
        <f t="shared" si="10"/>
        <v>0</v>
      </c>
      <c r="AD18" s="220"/>
      <c r="AE18" s="220"/>
      <c r="AF18" s="220">
        <f t="shared" si="11"/>
        <v>0</v>
      </c>
      <c r="AG18" s="220"/>
      <c r="AH18" s="220"/>
      <c r="AI18" s="220">
        <f t="shared" si="12"/>
        <v>0</v>
      </c>
      <c r="AJ18" s="220"/>
      <c r="AK18" s="220"/>
      <c r="AL18" s="220">
        <f t="shared" si="13"/>
        <v>0</v>
      </c>
      <c r="AM18" s="220"/>
      <c r="AN18" s="220"/>
      <c r="AO18" s="220">
        <f t="shared" si="14"/>
        <v>0</v>
      </c>
      <c r="AP18" s="220"/>
      <c r="AQ18" s="220"/>
      <c r="AR18" s="220">
        <f t="shared" si="15"/>
        <v>0</v>
      </c>
      <c r="AS18" s="220"/>
      <c r="AT18" s="220"/>
      <c r="AU18" s="220">
        <f t="shared" si="16"/>
        <v>0</v>
      </c>
      <c r="AV18" s="220"/>
      <c r="AW18" s="220"/>
      <c r="AX18" s="220">
        <f t="shared" si="17"/>
        <v>0</v>
      </c>
      <c r="AY18" s="220"/>
      <c r="AZ18" s="220"/>
      <c r="BA18" s="220">
        <f t="shared" si="18"/>
        <v>0</v>
      </c>
      <c r="BB18" s="220"/>
      <c r="BC18" s="220"/>
      <c r="BD18" s="220">
        <f t="shared" si="19"/>
        <v>0</v>
      </c>
      <c r="BE18" s="220"/>
      <c r="BF18" s="220"/>
      <c r="BG18" s="220">
        <f t="shared" si="20"/>
        <v>0</v>
      </c>
      <c r="BH18" s="220"/>
      <c r="BI18" s="220"/>
      <c r="BJ18" s="220">
        <f t="shared" si="21"/>
        <v>0</v>
      </c>
      <c r="BK18" s="162"/>
      <c r="BL18" s="162"/>
      <c r="BM18" s="220">
        <f t="shared" si="22"/>
        <v>0</v>
      </c>
      <c r="BN18" s="220"/>
      <c r="BO18" s="220"/>
      <c r="BP18" s="220">
        <f t="shared" si="23"/>
        <v>0</v>
      </c>
      <c r="BQ18" s="220"/>
      <c r="BR18" s="220"/>
      <c r="BS18" s="220">
        <f t="shared" si="24"/>
        <v>0</v>
      </c>
      <c r="BT18" s="216">
        <f t="shared" si="25"/>
        <v>0</v>
      </c>
      <c r="BU18" s="253" t="e">
        <f t="shared" si="26"/>
        <v>#DIV/0!</v>
      </c>
      <c r="BV18" s="216">
        <f t="shared" si="27"/>
        <v>0</v>
      </c>
      <c r="BW18" s="253" t="e">
        <f t="shared" si="28"/>
        <v>#DIV/0!</v>
      </c>
      <c r="BX18" s="22">
        <f t="shared" si="29"/>
        <v>0</v>
      </c>
      <c r="BY18" s="243" t="e">
        <f t="shared" si="30"/>
        <v>#DIV/0!</v>
      </c>
      <c r="BZ18" s="220"/>
      <c r="CA18" s="220"/>
      <c r="CB18" s="22">
        <f t="shared" si="31"/>
        <v>0</v>
      </c>
      <c r="CC18" s="220"/>
      <c r="CD18" s="220"/>
      <c r="CE18" s="221">
        <f t="shared" si="32"/>
        <v>0</v>
      </c>
      <c r="CF18" s="220"/>
      <c r="CG18" s="220"/>
      <c r="CH18" s="221">
        <f t="shared" si="33"/>
        <v>0</v>
      </c>
      <c r="CI18" s="220"/>
      <c r="CJ18" s="220"/>
      <c r="CK18" s="221">
        <f t="shared" si="34"/>
        <v>0</v>
      </c>
      <c r="CL18" s="220"/>
      <c r="CM18" s="220"/>
      <c r="CN18" s="221">
        <f t="shared" si="35"/>
        <v>0</v>
      </c>
      <c r="CO18" s="220"/>
      <c r="CP18" s="220"/>
      <c r="CQ18" s="221">
        <f t="shared" si="36"/>
        <v>0</v>
      </c>
      <c r="CR18" s="221">
        <f t="shared" si="37"/>
        <v>0</v>
      </c>
      <c r="CS18" s="221">
        <f t="shared" si="38"/>
        <v>0</v>
      </c>
      <c r="CT18" s="178">
        <f t="shared" si="39"/>
        <v>0</v>
      </c>
    </row>
    <row r="19" spans="1:98" x14ac:dyDescent="0.2">
      <c r="A19" s="3" t="s">
        <v>91</v>
      </c>
      <c r="B19" s="227">
        <v>1</v>
      </c>
      <c r="C19" s="220">
        <f t="shared" si="55"/>
        <v>0</v>
      </c>
      <c r="D19" s="220">
        <f t="shared" si="54"/>
        <v>0</v>
      </c>
      <c r="E19" s="220">
        <f t="shared" si="2"/>
        <v>0</v>
      </c>
      <c r="F19" s="220"/>
      <c r="G19" s="220"/>
      <c r="H19" s="220">
        <f t="shared" si="3"/>
        <v>0</v>
      </c>
      <c r="I19" s="220"/>
      <c r="J19" s="220"/>
      <c r="K19" s="220">
        <f t="shared" si="4"/>
        <v>0</v>
      </c>
      <c r="L19" s="220"/>
      <c r="M19" s="220"/>
      <c r="N19" s="220">
        <f t="shared" si="5"/>
        <v>0</v>
      </c>
      <c r="O19" s="220"/>
      <c r="P19" s="220"/>
      <c r="Q19" s="220">
        <f t="shared" si="6"/>
        <v>0</v>
      </c>
      <c r="R19" s="220"/>
      <c r="S19" s="220"/>
      <c r="T19" s="220">
        <f t="shared" si="7"/>
        <v>0</v>
      </c>
      <c r="U19" s="220"/>
      <c r="V19" s="220"/>
      <c r="W19" s="163">
        <f t="shared" si="8"/>
        <v>0</v>
      </c>
      <c r="X19" s="220"/>
      <c r="Y19" s="220"/>
      <c r="Z19" s="163">
        <f t="shared" si="9"/>
        <v>0</v>
      </c>
      <c r="AA19" s="220"/>
      <c r="AB19" s="220"/>
      <c r="AC19" s="220">
        <f t="shared" si="10"/>
        <v>0</v>
      </c>
      <c r="AD19" s="220"/>
      <c r="AE19" s="220"/>
      <c r="AF19" s="220">
        <f t="shared" si="11"/>
        <v>0</v>
      </c>
      <c r="AG19" s="220"/>
      <c r="AH19" s="220"/>
      <c r="AI19" s="220">
        <f t="shared" si="12"/>
        <v>0</v>
      </c>
      <c r="AJ19" s="220"/>
      <c r="AK19" s="220"/>
      <c r="AL19" s="220">
        <f t="shared" si="13"/>
        <v>0</v>
      </c>
      <c r="AM19" s="220"/>
      <c r="AN19" s="220"/>
      <c r="AO19" s="220">
        <f t="shared" si="14"/>
        <v>0</v>
      </c>
      <c r="AP19" s="220"/>
      <c r="AQ19" s="220"/>
      <c r="AR19" s="220">
        <f t="shared" si="15"/>
        <v>0</v>
      </c>
      <c r="AS19" s="220"/>
      <c r="AT19" s="220"/>
      <c r="AU19" s="220">
        <f t="shared" si="16"/>
        <v>0</v>
      </c>
      <c r="AV19" s="220"/>
      <c r="AW19" s="220"/>
      <c r="AX19" s="220">
        <f t="shared" si="17"/>
        <v>0</v>
      </c>
      <c r="AY19" s="220"/>
      <c r="AZ19" s="220"/>
      <c r="BA19" s="220">
        <f t="shared" si="18"/>
        <v>0</v>
      </c>
      <c r="BB19" s="220"/>
      <c r="BC19" s="220"/>
      <c r="BD19" s="220">
        <f t="shared" si="19"/>
        <v>0</v>
      </c>
      <c r="BE19" s="220"/>
      <c r="BF19" s="220"/>
      <c r="BG19" s="220">
        <f t="shared" si="20"/>
        <v>0</v>
      </c>
      <c r="BH19" s="220"/>
      <c r="BI19" s="220"/>
      <c r="BJ19" s="220">
        <f t="shared" si="21"/>
        <v>0</v>
      </c>
      <c r="BK19" s="220"/>
      <c r="BL19" s="220"/>
      <c r="BM19" s="220">
        <f t="shared" si="22"/>
        <v>0</v>
      </c>
      <c r="BN19" s="220"/>
      <c r="BO19" s="220"/>
      <c r="BP19" s="220">
        <f t="shared" si="23"/>
        <v>0</v>
      </c>
      <c r="BQ19" s="220"/>
      <c r="BR19" s="220"/>
      <c r="BS19" s="220">
        <f t="shared" si="24"/>
        <v>0</v>
      </c>
      <c r="BT19" s="216">
        <f t="shared" si="25"/>
        <v>0</v>
      </c>
      <c r="BU19" s="253" t="e">
        <f t="shared" si="26"/>
        <v>#DIV/0!</v>
      </c>
      <c r="BV19" s="216">
        <f t="shared" si="27"/>
        <v>0</v>
      </c>
      <c r="BW19" s="243" t="e">
        <f t="shared" si="28"/>
        <v>#DIV/0!</v>
      </c>
      <c r="BX19" s="22">
        <f t="shared" si="29"/>
        <v>0</v>
      </c>
      <c r="BY19" s="243" t="e">
        <f t="shared" si="30"/>
        <v>#DIV/0!</v>
      </c>
      <c r="BZ19" s="220"/>
      <c r="CA19" s="220"/>
      <c r="CB19" s="22">
        <f t="shared" si="31"/>
        <v>0</v>
      </c>
      <c r="CC19" s="220"/>
      <c r="CD19" s="220"/>
      <c r="CE19" s="221">
        <f t="shared" si="32"/>
        <v>0</v>
      </c>
      <c r="CF19" s="220"/>
      <c r="CG19" s="220"/>
      <c r="CH19" s="221">
        <f t="shared" si="33"/>
        <v>0</v>
      </c>
      <c r="CI19" s="220"/>
      <c r="CJ19" s="220"/>
      <c r="CK19" s="221">
        <f t="shared" si="34"/>
        <v>0</v>
      </c>
      <c r="CL19" s="220"/>
      <c r="CM19" s="220"/>
      <c r="CN19" s="221">
        <f t="shared" si="35"/>
        <v>0</v>
      </c>
      <c r="CO19" s="220"/>
      <c r="CP19" s="220"/>
      <c r="CQ19" s="221">
        <f t="shared" si="36"/>
        <v>0</v>
      </c>
      <c r="CR19" s="221">
        <f t="shared" si="37"/>
        <v>0</v>
      </c>
      <c r="CS19" s="221">
        <f t="shared" si="38"/>
        <v>0</v>
      </c>
      <c r="CT19" s="178">
        <f t="shared" si="39"/>
        <v>0</v>
      </c>
    </row>
    <row r="20" spans="1:98" x14ac:dyDescent="0.2">
      <c r="A20" s="3" t="s">
        <v>94</v>
      </c>
      <c r="B20" s="227">
        <v>1</v>
      </c>
      <c r="C20" s="220">
        <f t="shared" si="55"/>
        <v>0</v>
      </c>
      <c r="D20" s="220">
        <f t="shared" si="54"/>
        <v>0</v>
      </c>
      <c r="E20" s="220">
        <f t="shared" si="2"/>
        <v>0</v>
      </c>
      <c r="F20" s="220"/>
      <c r="G20" s="220"/>
      <c r="H20" s="220">
        <f t="shared" si="3"/>
        <v>0</v>
      </c>
      <c r="I20" s="220"/>
      <c r="J20" s="220"/>
      <c r="K20" s="220">
        <f t="shared" si="4"/>
        <v>0</v>
      </c>
      <c r="L20" s="220"/>
      <c r="M20" s="220"/>
      <c r="N20" s="220">
        <f t="shared" si="5"/>
        <v>0</v>
      </c>
      <c r="O20" s="220"/>
      <c r="P20" s="220"/>
      <c r="Q20" s="220">
        <f t="shared" si="6"/>
        <v>0</v>
      </c>
      <c r="R20" s="220"/>
      <c r="S20" s="220"/>
      <c r="T20" s="220">
        <f t="shared" si="7"/>
        <v>0</v>
      </c>
      <c r="U20" s="220"/>
      <c r="V20" s="220"/>
      <c r="W20" s="163">
        <f t="shared" si="8"/>
        <v>0</v>
      </c>
      <c r="X20" s="220"/>
      <c r="Y20" s="220"/>
      <c r="Z20" s="163">
        <f t="shared" si="9"/>
        <v>0</v>
      </c>
      <c r="AA20" s="220"/>
      <c r="AB20" s="220"/>
      <c r="AC20" s="220">
        <f t="shared" si="10"/>
        <v>0</v>
      </c>
      <c r="AD20" s="220"/>
      <c r="AE20" s="220"/>
      <c r="AF20" s="220">
        <f t="shared" si="11"/>
        <v>0</v>
      </c>
      <c r="AG20" s="220"/>
      <c r="AH20" s="220"/>
      <c r="AI20" s="220">
        <f t="shared" si="12"/>
        <v>0</v>
      </c>
      <c r="AJ20" s="220"/>
      <c r="AK20" s="220"/>
      <c r="AL20" s="220">
        <f t="shared" si="13"/>
        <v>0</v>
      </c>
      <c r="AM20" s="220"/>
      <c r="AN20" s="220"/>
      <c r="AO20" s="220">
        <f t="shared" si="14"/>
        <v>0</v>
      </c>
      <c r="AP20" s="220"/>
      <c r="AQ20" s="220"/>
      <c r="AR20" s="220">
        <f t="shared" si="15"/>
        <v>0</v>
      </c>
      <c r="AS20" s="220"/>
      <c r="AT20" s="220"/>
      <c r="AU20" s="220">
        <f t="shared" si="16"/>
        <v>0</v>
      </c>
      <c r="AV20" s="220"/>
      <c r="AW20" s="220"/>
      <c r="AX20" s="220">
        <f t="shared" si="17"/>
        <v>0</v>
      </c>
      <c r="AY20" s="220"/>
      <c r="AZ20" s="220"/>
      <c r="BA20" s="220">
        <f t="shared" si="18"/>
        <v>0</v>
      </c>
      <c r="BB20" s="220"/>
      <c r="BC20" s="220"/>
      <c r="BD20" s="220">
        <f t="shared" si="19"/>
        <v>0</v>
      </c>
      <c r="BE20" s="220"/>
      <c r="BF20" s="220"/>
      <c r="BG20" s="220">
        <f t="shared" si="20"/>
        <v>0</v>
      </c>
      <c r="BH20" s="220"/>
      <c r="BI20" s="220"/>
      <c r="BJ20" s="220">
        <f t="shared" si="21"/>
        <v>0</v>
      </c>
      <c r="BK20" s="220"/>
      <c r="BL20" s="220"/>
      <c r="BM20" s="220">
        <f t="shared" si="22"/>
        <v>0</v>
      </c>
      <c r="BN20" s="220"/>
      <c r="BO20" s="220"/>
      <c r="BP20" s="220">
        <f t="shared" si="23"/>
        <v>0</v>
      </c>
      <c r="BQ20" s="220"/>
      <c r="BR20" s="220"/>
      <c r="BS20" s="220">
        <f t="shared" si="24"/>
        <v>0</v>
      </c>
      <c r="BT20" s="216">
        <f t="shared" si="25"/>
        <v>0</v>
      </c>
      <c r="BU20" s="253" t="e">
        <f t="shared" si="26"/>
        <v>#DIV/0!</v>
      </c>
      <c r="BV20" s="216">
        <f t="shared" si="27"/>
        <v>0</v>
      </c>
      <c r="BW20" s="253" t="e">
        <f t="shared" si="28"/>
        <v>#DIV/0!</v>
      </c>
      <c r="BX20" s="22">
        <f t="shared" si="29"/>
        <v>0</v>
      </c>
      <c r="BY20" s="243" t="e">
        <f t="shared" si="30"/>
        <v>#DIV/0!</v>
      </c>
      <c r="BZ20" s="220"/>
      <c r="CA20" s="220"/>
      <c r="CB20" s="22">
        <f t="shared" si="31"/>
        <v>0</v>
      </c>
      <c r="CC20" s="220"/>
      <c r="CD20" s="220"/>
      <c r="CE20" s="221">
        <f t="shared" si="32"/>
        <v>0</v>
      </c>
      <c r="CF20" s="220"/>
      <c r="CG20" s="220"/>
      <c r="CH20" s="221">
        <f t="shared" si="33"/>
        <v>0</v>
      </c>
      <c r="CI20" s="220"/>
      <c r="CJ20" s="220"/>
      <c r="CK20" s="221">
        <f t="shared" si="34"/>
        <v>0</v>
      </c>
      <c r="CL20" s="220"/>
      <c r="CM20" s="220"/>
      <c r="CN20" s="221">
        <f t="shared" si="35"/>
        <v>0</v>
      </c>
      <c r="CO20" s="220"/>
      <c r="CP20" s="220"/>
      <c r="CQ20" s="221">
        <f t="shared" si="36"/>
        <v>0</v>
      </c>
      <c r="CR20" s="221">
        <f t="shared" si="37"/>
        <v>0</v>
      </c>
      <c r="CS20" s="221">
        <f t="shared" si="38"/>
        <v>0</v>
      </c>
      <c r="CT20" s="178">
        <f t="shared" si="39"/>
        <v>0</v>
      </c>
    </row>
    <row r="21" spans="1:98" x14ac:dyDescent="0.2">
      <c r="A21" s="3" t="s">
        <v>99</v>
      </c>
      <c r="B21" s="227">
        <v>1</v>
      </c>
      <c r="C21" s="220">
        <f t="shared" si="55"/>
        <v>0</v>
      </c>
      <c r="D21" s="220">
        <f t="shared" si="54"/>
        <v>0</v>
      </c>
      <c r="E21" s="220">
        <f t="shared" si="2"/>
        <v>0</v>
      </c>
      <c r="F21" s="220"/>
      <c r="G21" s="220"/>
      <c r="H21" s="220">
        <f t="shared" si="3"/>
        <v>0</v>
      </c>
      <c r="I21" s="220"/>
      <c r="J21" s="220"/>
      <c r="K21" s="220">
        <f t="shared" si="4"/>
        <v>0</v>
      </c>
      <c r="L21" s="220"/>
      <c r="M21" s="220"/>
      <c r="N21" s="220">
        <f t="shared" si="5"/>
        <v>0</v>
      </c>
      <c r="O21" s="220"/>
      <c r="P21" s="220"/>
      <c r="Q21" s="220">
        <f t="shared" si="6"/>
        <v>0</v>
      </c>
      <c r="R21" s="220"/>
      <c r="S21" s="220"/>
      <c r="T21" s="220">
        <f t="shared" si="7"/>
        <v>0</v>
      </c>
      <c r="U21" s="220"/>
      <c r="V21" s="220"/>
      <c r="W21" s="163">
        <f t="shared" si="8"/>
        <v>0</v>
      </c>
      <c r="X21" s="220"/>
      <c r="Y21" s="220"/>
      <c r="Z21" s="163">
        <f t="shared" si="9"/>
        <v>0</v>
      </c>
      <c r="AA21" s="220"/>
      <c r="AB21" s="220"/>
      <c r="AC21" s="220">
        <f t="shared" si="10"/>
        <v>0</v>
      </c>
      <c r="AD21" s="220"/>
      <c r="AE21" s="220"/>
      <c r="AF21" s="220">
        <f t="shared" si="11"/>
        <v>0</v>
      </c>
      <c r="AG21" s="220"/>
      <c r="AH21" s="220"/>
      <c r="AI21" s="220">
        <f t="shared" si="12"/>
        <v>0</v>
      </c>
      <c r="AJ21" s="220"/>
      <c r="AK21" s="220"/>
      <c r="AL21" s="220">
        <f t="shared" si="13"/>
        <v>0</v>
      </c>
      <c r="AM21" s="220"/>
      <c r="AN21" s="220"/>
      <c r="AO21" s="220">
        <f t="shared" si="14"/>
        <v>0</v>
      </c>
      <c r="AP21" s="220"/>
      <c r="AQ21" s="220"/>
      <c r="AR21" s="220">
        <f t="shared" si="15"/>
        <v>0</v>
      </c>
      <c r="AS21" s="220"/>
      <c r="AT21" s="220"/>
      <c r="AU21" s="220">
        <f t="shared" si="16"/>
        <v>0</v>
      </c>
      <c r="AV21" s="220"/>
      <c r="AW21" s="220"/>
      <c r="AX21" s="220">
        <f t="shared" si="17"/>
        <v>0</v>
      </c>
      <c r="AY21" s="220"/>
      <c r="AZ21" s="220"/>
      <c r="BA21" s="220">
        <f t="shared" si="18"/>
        <v>0</v>
      </c>
      <c r="BB21" s="220"/>
      <c r="BC21" s="220"/>
      <c r="BD21" s="220">
        <f t="shared" si="19"/>
        <v>0</v>
      </c>
      <c r="BE21" s="220"/>
      <c r="BF21" s="220"/>
      <c r="BG21" s="220">
        <f t="shared" si="20"/>
        <v>0</v>
      </c>
      <c r="BH21" s="220"/>
      <c r="BI21" s="220"/>
      <c r="BJ21" s="220">
        <f t="shared" si="21"/>
        <v>0</v>
      </c>
      <c r="BK21" s="220"/>
      <c r="BL21" s="220"/>
      <c r="BM21" s="220">
        <f t="shared" si="22"/>
        <v>0</v>
      </c>
      <c r="BN21" s="220"/>
      <c r="BO21" s="220"/>
      <c r="BP21" s="220">
        <f t="shared" si="23"/>
        <v>0</v>
      </c>
      <c r="BQ21" s="220"/>
      <c r="BR21" s="220"/>
      <c r="BS21" s="220">
        <f t="shared" si="24"/>
        <v>0</v>
      </c>
      <c r="BT21" s="216">
        <f t="shared" si="25"/>
        <v>0</v>
      </c>
      <c r="BU21" s="253" t="e">
        <f t="shared" si="26"/>
        <v>#DIV/0!</v>
      </c>
      <c r="BV21" s="216">
        <f t="shared" si="27"/>
        <v>0</v>
      </c>
      <c r="BW21" s="253" t="e">
        <f t="shared" si="28"/>
        <v>#DIV/0!</v>
      </c>
      <c r="BX21" s="22">
        <f t="shared" si="29"/>
        <v>0</v>
      </c>
      <c r="BY21" s="243" t="e">
        <f t="shared" si="30"/>
        <v>#DIV/0!</v>
      </c>
      <c r="BZ21" s="220"/>
      <c r="CA21" s="220"/>
      <c r="CB21" s="22">
        <f t="shared" si="31"/>
        <v>0</v>
      </c>
      <c r="CC21" s="220"/>
      <c r="CD21" s="220"/>
      <c r="CE21" s="221">
        <f t="shared" si="32"/>
        <v>0</v>
      </c>
      <c r="CF21" s="220"/>
      <c r="CG21" s="220"/>
      <c r="CH21" s="221">
        <f t="shared" si="33"/>
        <v>0</v>
      </c>
      <c r="CI21" s="220"/>
      <c r="CJ21" s="220"/>
      <c r="CK21" s="221">
        <f t="shared" si="34"/>
        <v>0</v>
      </c>
      <c r="CL21" s="220"/>
      <c r="CM21" s="220"/>
      <c r="CN21" s="221">
        <f t="shared" si="35"/>
        <v>0</v>
      </c>
      <c r="CO21" s="220"/>
      <c r="CP21" s="220"/>
      <c r="CQ21" s="221">
        <f t="shared" si="36"/>
        <v>0</v>
      </c>
      <c r="CR21" s="221">
        <f t="shared" si="37"/>
        <v>0</v>
      </c>
      <c r="CS21" s="221">
        <f t="shared" si="38"/>
        <v>0</v>
      </c>
      <c r="CT21" s="178">
        <f t="shared" si="39"/>
        <v>0</v>
      </c>
    </row>
    <row r="22" spans="1:98" x14ac:dyDescent="0.2">
      <c r="A22" s="3" t="s">
        <v>102</v>
      </c>
      <c r="B22" s="227">
        <v>2</v>
      </c>
      <c r="C22" s="220">
        <f t="shared" si="55"/>
        <v>0</v>
      </c>
      <c r="D22" s="220">
        <f t="shared" si="54"/>
        <v>0</v>
      </c>
      <c r="E22" s="220">
        <f t="shared" si="2"/>
        <v>0</v>
      </c>
      <c r="F22" s="220"/>
      <c r="G22" s="220"/>
      <c r="H22" s="220">
        <f t="shared" si="3"/>
        <v>0</v>
      </c>
      <c r="I22" s="220"/>
      <c r="J22" s="220"/>
      <c r="K22" s="220">
        <f t="shared" si="4"/>
        <v>0</v>
      </c>
      <c r="L22" s="220"/>
      <c r="M22" s="220"/>
      <c r="N22" s="220">
        <f t="shared" si="5"/>
        <v>0</v>
      </c>
      <c r="O22" s="220"/>
      <c r="P22" s="220"/>
      <c r="Q22" s="220">
        <f t="shared" si="6"/>
        <v>0</v>
      </c>
      <c r="R22" s="220"/>
      <c r="S22" s="220"/>
      <c r="T22" s="220">
        <f t="shared" si="7"/>
        <v>0</v>
      </c>
      <c r="U22" s="220"/>
      <c r="V22" s="220"/>
      <c r="W22" s="163">
        <f t="shared" si="8"/>
        <v>0</v>
      </c>
      <c r="X22" s="220"/>
      <c r="Y22" s="220"/>
      <c r="Z22" s="163">
        <f t="shared" si="9"/>
        <v>0</v>
      </c>
      <c r="AA22" s="220"/>
      <c r="AB22" s="220"/>
      <c r="AC22" s="220">
        <f t="shared" si="10"/>
        <v>0</v>
      </c>
      <c r="AD22" s="220"/>
      <c r="AE22" s="220"/>
      <c r="AF22" s="220">
        <f t="shared" si="11"/>
        <v>0</v>
      </c>
      <c r="AG22" s="220"/>
      <c r="AH22" s="220"/>
      <c r="AI22" s="220">
        <f t="shared" si="12"/>
        <v>0</v>
      </c>
      <c r="AJ22" s="220"/>
      <c r="AK22" s="220"/>
      <c r="AL22" s="220">
        <f t="shared" si="13"/>
        <v>0</v>
      </c>
      <c r="AM22" s="220"/>
      <c r="AN22" s="220"/>
      <c r="AO22" s="220">
        <f t="shared" si="14"/>
        <v>0</v>
      </c>
      <c r="AP22" s="220"/>
      <c r="AQ22" s="220"/>
      <c r="AR22" s="220">
        <f t="shared" si="15"/>
        <v>0</v>
      </c>
      <c r="AS22" s="220"/>
      <c r="AT22" s="220"/>
      <c r="AU22" s="220">
        <f t="shared" si="16"/>
        <v>0</v>
      </c>
      <c r="AV22" s="220"/>
      <c r="AW22" s="220"/>
      <c r="AX22" s="220">
        <f t="shared" si="17"/>
        <v>0</v>
      </c>
      <c r="AY22" s="220"/>
      <c r="AZ22" s="220"/>
      <c r="BA22" s="220">
        <f t="shared" si="18"/>
        <v>0</v>
      </c>
      <c r="BB22" s="220"/>
      <c r="BC22" s="220"/>
      <c r="BD22" s="220">
        <f t="shared" si="19"/>
        <v>0</v>
      </c>
      <c r="BE22" s="220"/>
      <c r="BF22" s="220"/>
      <c r="BG22" s="220">
        <f t="shared" si="20"/>
        <v>0</v>
      </c>
      <c r="BH22" s="220"/>
      <c r="BI22" s="220"/>
      <c r="BJ22" s="220">
        <f t="shared" si="21"/>
        <v>0</v>
      </c>
      <c r="BK22" s="220"/>
      <c r="BL22" s="220"/>
      <c r="BM22" s="220">
        <f t="shared" si="22"/>
        <v>0</v>
      </c>
      <c r="BN22" s="220"/>
      <c r="BO22" s="220"/>
      <c r="BP22" s="220">
        <f t="shared" si="23"/>
        <v>0</v>
      </c>
      <c r="BQ22" s="220"/>
      <c r="BR22" s="220"/>
      <c r="BS22" s="220">
        <f t="shared" si="24"/>
        <v>0</v>
      </c>
      <c r="BT22" s="216">
        <f t="shared" si="25"/>
        <v>0</v>
      </c>
      <c r="BU22" s="243" t="e">
        <f t="shared" si="26"/>
        <v>#DIV/0!</v>
      </c>
      <c r="BV22" s="216">
        <f t="shared" si="27"/>
        <v>0</v>
      </c>
      <c r="BW22" s="253" t="e">
        <f t="shared" si="28"/>
        <v>#DIV/0!</v>
      </c>
      <c r="BX22" s="22">
        <f t="shared" si="29"/>
        <v>0</v>
      </c>
      <c r="BY22" s="243" t="e">
        <f t="shared" si="30"/>
        <v>#DIV/0!</v>
      </c>
      <c r="BZ22" s="220"/>
      <c r="CA22" s="220"/>
      <c r="CB22" s="22">
        <f t="shared" si="31"/>
        <v>0</v>
      </c>
      <c r="CC22" s="220"/>
      <c r="CD22" s="220"/>
      <c r="CE22" s="221">
        <f t="shared" si="32"/>
        <v>0</v>
      </c>
      <c r="CF22" s="220"/>
      <c r="CG22" s="220"/>
      <c r="CH22" s="221">
        <f t="shared" si="33"/>
        <v>0</v>
      </c>
      <c r="CI22" s="220"/>
      <c r="CJ22" s="220"/>
      <c r="CK22" s="221">
        <f t="shared" si="34"/>
        <v>0</v>
      </c>
      <c r="CL22" s="220"/>
      <c r="CM22" s="220"/>
      <c r="CN22" s="221">
        <f t="shared" si="35"/>
        <v>0</v>
      </c>
      <c r="CO22" s="220"/>
      <c r="CP22" s="220"/>
      <c r="CQ22" s="221">
        <f t="shared" si="36"/>
        <v>0</v>
      </c>
      <c r="CR22" s="221">
        <f t="shared" si="37"/>
        <v>0</v>
      </c>
      <c r="CS22" s="221">
        <f t="shared" si="38"/>
        <v>0</v>
      </c>
      <c r="CT22" s="178">
        <f t="shared" si="39"/>
        <v>0</v>
      </c>
    </row>
    <row r="23" spans="1:98" x14ac:dyDescent="0.2">
      <c r="A23" s="281" t="s">
        <v>1130</v>
      </c>
      <c r="B23" s="230">
        <f>SUM(B15:B22)</f>
        <v>12</v>
      </c>
      <c r="C23" s="212">
        <f>SUM(C15:C22)</f>
        <v>0</v>
      </c>
      <c r="D23" s="212">
        <f>SUM(D15:D22)</f>
        <v>0</v>
      </c>
      <c r="E23" s="212">
        <f t="shared" si="2"/>
        <v>0</v>
      </c>
      <c r="F23" s="212">
        <f t="shared" ref="F23:BO23" si="56">SUM(F15:F22)</f>
        <v>0</v>
      </c>
      <c r="G23" s="212">
        <f t="shared" si="56"/>
        <v>0</v>
      </c>
      <c r="H23" s="212">
        <f t="shared" si="3"/>
        <v>0</v>
      </c>
      <c r="I23" s="212">
        <f t="shared" si="56"/>
        <v>0</v>
      </c>
      <c r="J23" s="212">
        <f t="shared" si="56"/>
        <v>0</v>
      </c>
      <c r="K23" s="212">
        <f t="shared" si="4"/>
        <v>0</v>
      </c>
      <c r="L23" s="212">
        <f t="shared" si="56"/>
        <v>0</v>
      </c>
      <c r="M23" s="212">
        <f t="shared" si="56"/>
        <v>0</v>
      </c>
      <c r="N23" s="212">
        <f t="shared" si="5"/>
        <v>0</v>
      </c>
      <c r="O23" s="212">
        <f t="shared" si="56"/>
        <v>0</v>
      </c>
      <c r="P23" s="212">
        <f t="shared" si="56"/>
        <v>0</v>
      </c>
      <c r="Q23" s="212">
        <f t="shared" si="6"/>
        <v>0</v>
      </c>
      <c r="R23" s="212">
        <f t="shared" si="56"/>
        <v>0</v>
      </c>
      <c r="S23" s="212">
        <f t="shared" si="56"/>
        <v>0</v>
      </c>
      <c r="T23" s="212">
        <f t="shared" si="7"/>
        <v>0</v>
      </c>
      <c r="U23" s="212">
        <f t="shared" si="56"/>
        <v>0</v>
      </c>
      <c r="V23" s="212">
        <f t="shared" si="56"/>
        <v>0</v>
      </c>
      <c r="W23" s="212">
        <f t="shared" si="8"/>
        <v>0</v>
      </c>
      <c r="X23" s="212">
        <f t="shared" si="56"/>
        <v>0</v>
      </c>
      <c r="Y23" s="212">
        <f t="shared" si="56"/>
        <v>0</v>
      </c>
      <c r="Z23" s="212">
        <f t="shared" si="9"/>
        <v>0</v>
      </c>
      <c r="AA23" s="212">
        <f t="shared" si="56"/>
        <v>0</v>
      </c>
      <c r="AB23" s="212">
        <f t="shared" si="56"/>
        <v>0</v>
      </c>
      <c r="AC23" s="212">
        <f t="shared" si="10"/>
        <v>0</v>
      </c>
      <c r="AD23" s="212">
        <f t="shared" si="56"/>
        <v>0</v>
      </c>
      <c r="AE23" s="212">
        <f t="shared" si="56"/>
        <v>0</v>
      </c>
      <c r="AF23" s="212">
        <f t="shared" si="11"/>
        <v>0</v>
      </c>
      <c r="AG23" s="212">
        <f t="shared" si="56"/>
        <v>0</v>
      </c>
      <c r="AH23" s="212">
        <f t="shared" si="56"/>
        <v>0</v>
      </c>
      <c r="AI23" s="212">
        <f t="shared" si="12"/>
        <v>0</v>
      </c>
      <c r="AJ23" s="212">
        <f t="shared" si="56"/>
        <v>0</v>
      </c>
      <c r="AK23" s="212">
        <f t="shared" si="56"/>
        <v>0</v>
      </c>
      <c r="AL23" s="212">
        <f t="shared" si="13"/>
        <v>0</v>
      </c>
      <c r="AM23" s="212">
        <f t="shared" si="56"/>
        <v>0</v>
      </c>
      <c r="AN23" s="212">
        <f t="shared" si="56"/>
        <v>0</v>
      </c>
      <c r="AO23" s="212">
        <f t="shared" si="14"/>
        <v>0</v>
      </c>
      <c r="AP23" s="212">
        <f t="shared" si="56"/>
        <v>0</v>
      </c>
      <c r="AQ23" s="212">
        <f t="shared" si="56"/>
        <v>0</v>
      </c>
      <c r="AR23" s="212">
        <f t="shared" si="15"/>
        <v>0</v>
      </c>
      <c r="AS23" s="212">
        <f t="shared" si="56"/>
        <v>0</v>
      </c>
      <c r="AT23" s="212">
        <f t="shared" si="56"/>
        <v>0</v>
      </c>
      <c r="AU23" s="212">
        <f t="shared" si="16"/>
        <v>0</v>
      </c>
      <c r="AV23" s="212">
        <f t="shared" si="56"/>
        <v>0</v>
      </c>
      <c r="AW23" s="212">
        <f t="shared" si="56"/>
        <v>0</v>
      </c>
      <c r="AX23" s="212">
        <f t="shared" si="17"/>
        <v>0</v>
      </c>
      <c r="AY23" s="212">
        <f t="shared" si="56"/>
        <v>0</v>
      </c>
      <c r="AZ23" s="212">
        <f t="shared" si="56"/>
        <v>0</v>
      </c>
      <c r="BA23" s="212">
        <f t="shared" si="18"/>
        <v>0</v>
      </c>
      <c r="BB23" s="212">
        <f t="shared" si="56"/>
        <v>0</v>
      </c>
      <c r="BC23" s="212">
        <f t="shared" si="56"/>
        <v>0</v>
      </c>
      <c r="BD23" s="212">
        <f t="shared" si="19"/>
        <v>0</v>
      </c>
      <c r="BE23" s="212">
        <f t="shared" si="56"/>
        <v>0</v>
      </c>
      <c r="BF23" s="212">
        <f t="shared" si="56"/>
        <v>0</v>
      </c>
      <c r="BG23" s="212">
        <f t="shared" si="20"/>
        <v>0</v>
      </c>
      <c r="BH23" s="212">
        <f t="shared" si="56"/>
        <v>0</v>
      </c>
      <c r="BI23" s="212">
        <f t="shared" si="56"/>
        <v>0</v>
      </c>
      <c r="BJ23" s="212">
        <f t="shared" si="21"/>
        <v>0</v>
      </c>
      <c r="BK23" s="212">
        <f t="shared" si="56"/>
        <v>0</v>
      </c>
      <c r="BL23" s="212">
        <f t="shared" si="56"/>
        <v>0</v>
      </c>
      <c r="BM23" s="212">
        <f t="shared" si="22"/>
        <v>0</v>
      </c>
      <c r="BN23" s="212">
        <f t="shared" si="56"/>
        <v>0</v>
      </c>
      <c r="BO23" s="212">
        <f t="shared" si="56"/>
        <v>0</v>
      </c>
      <c r="BP23" s="212">
        <f t="shared" si="23"/>
        <v>0</v>
      </c>
      <c r="BQ23" s="212">
        <f t="shared" ref="BQ23:BR23" si="57">SUM(BQ15:BQ22)</f>
        <v>0</v>
      </c>
      <c r="BR23" s="212">
        <f t="shared" si="57"/>
        <v>0</v>
      </c>
      <c r="BS23" s="212">
        <f t="shared" si="24"/>
        <v>0</v>
      </c>
      <c r="BT23" s="212">
        <f t="shared" si="25"/>
        <v>0</v>
      </c>
      <c r="BU23" s="270" t="e">
        <f t="shared" si="26"/>
        <v>#DIV/0!</v>
      </c>
      <c r="BV23" s="212">
        <f t="shared" si="27"/>
        <v>0</v>
      </c>
      <c r="BW23" s="270" t="e">
        <f t="shared" si="28"/>
        <v>#DIV/0!</v>
      </c>
      <c r="BX23" s="212">
        <f t="shared" si="29"/>
        <v>0</v>
      </c>
      <c r="BY23" s="289" t="e">
        <f t="shared" si="30"/>
        <v>#DIV/0!</v>
      </c>
      <c r="BZ23" s="212">
        <f t="shared" ref="BZ23" si="58">SUM(BZ15:BZ22)</f>
        <v>0</v>
      </c>
      <c r="CA23" s="212">
        <f t="shared" ref="CA23" si="59">SUM(CA15:CA22)</f>
        <v>0</v>
      </c>
      <c r="CB23" s="212">
        <f t="shared" si="31"/>
        <v>0</v>
      </c>
      <c r="CC23" s="212">
        <f t="shared" ref="CC23" si="60">SUM(CC15:CC22)</f>
        <v>0</v>
      </c>
      <c r="CD23" s="212">
        <f t="shared" ref="CD23" si="61">SUM(CD15:CD22)</f>
        <v>0</v>
      </c>
      <c r="CE23" s="212">
        <f t="shared" si="32"/>
        <v>0</v>
      </c>
      <c r="CF23" s="212">
        <f t="shared" ref="CF23" si="62">SUM(CF15:CF22)</f>
        <v>0</v>
      </c>
      <c r="CG23" s="212">
        <f t="shared" ref="CG23" si="63">SUM(CG15:CG22)</f>
        <v>0</v>
      </c>
      <c r="CH23" s="212">
        <f t="shared" si="33"/>
        <v>0</v>
      </c>
      <c r="CI23" s="212">
        <f t="shared" ref="CI23" si="64">SUM(CI15:CI22)</f>
        <v>0</v>
      </c>
      <c r="CJ23" s="212">
        <f t="shared" ref="CJ23" si="65">SUM(CJ15:CJ22)</f>
        <v>0</v>
      </c>
      <c r="CK23" s="212">
        <f t="shared" si="34"/>
        <v>0</v>
      </c>
      <c r="CL23" s="212">
        <f t="shared" ref="CL23" si="66">SUM(CL15:CL22)</f>
        <v>0</v>
      </c>
      <c r="CM23" s="212">
        <f t="shared" ref="CM23" si="67">SUM(CM15:CM22)</f>
        <v>0</v>
      </c>
      <c r="CN23" s="212">
        <f t="shared" si="35"/>
        <v>0</v>
      </c>
      <c r="CO23" s="212">
        <f t="shared" ref="CO23" si="68">SUM(CO15:CO22)</f>
        <v>0</v>
      </c>
      <c r="CP23" s="212">
        <f t="shared" ref="CP23" si="69">SUM(CP15:CP22)</f>
        <v>0</v>
      </c>
      <c r="CQ23" s="212">
        <f t="shared" si="36"/>
        <v>0</v>
      </c>
      <c r="CR23" s="212">
        <f t="shared" si="37"/>
        <v>0</v>
      </c>
      <c r="CS23" s="212">
        <f t="shared" si="38"/>
        <v>0</v>
      </c>
      <c r="CT23" s="212">
        <f t="shared" si="39"/>
        <v>0</v>
      </c>
    </row>
    <row r="24" spans="1:98" s="9" customFormat="1" x14ac:dyDescent="0.2">
      <c r="A24" s="3" t="s">
        <v>109</v>
      </c>
      <c r="B24" s="227">
        <v>5</v>
      </c>
      <c r="C24" s="220">
        <f t="shared" ref="C24:C36" si="70">F24+L24+R24+X24+AD24+AJ24+AP24+AV24+BB24+BH24+BN24</f>
        <v>0</v>
      </c>
      <c r="D24" s="220">
        <f t="shared" ref="D24:D36" si="71">G24+M24+S24+Y24+AE24+AK24+AQ24+AW24+BC24+BI24+BO24</f>
        <v>0</v>
      </c>
      <c r="E24" s="220">
        <f t="shared" si="2"/>
        <v>0</v>
      </c>
      <c r="F24" s="220"/>
      <c r="G24" s="220"/>
      <c r="H24" s="220">
        <f t="shared" si="3"/>
        <v>0</v>
      </c>
      <c r="I24" s="220"/>
      <c r="J24" s="220"/>
      <c r="K24" s="220">
        <f t="shared" si="4"/>
        <v>0</v>
      </c>
      <c r="L24" s="220"/>
      <c r="M24" s="220"/>
      <c r="N24" s="220">
        <f t="shared" si="5"/>
        <v>0</v>
      </c>
      <c r="O24" s="220"/>
      <c r="P24" s="220"/>
      <c r="Q24" s="220">
        <f t="shared" si="6"/>
        <v>0</v>
      </c>
      <c r="R24" s="220"/>
      <c r="S24" s="220"/>
      <c r="T24" s="220">
        <f t="shared" si="7"/>
        <v>0</v>
      </c>
      <c r="U24" s="220"/>
      <c r="V24" s="220"/>
      <c r="W24" s="163">
        <f t="shared" si="8"/>
        <v>0</v>
      </c>
      <c r="X24" s="220"/>
      <c r="Y24" s="220"/>
      <c r="Z24" s="163">
        <f t="shared" si="9"/>
        <v>0</v>
      </c>
      <c r="AA24" s="220"/>
      <c r="AB24" s="220"/>
      <c r="AC24" s="220">
        <f t="shared" si="10"/>
        <v>0</v>
      </c>
      <c r="AD24" s="220"/>
      <c r="AE24" s="220"/>
      <c r="AF24" s="220">
        <f t="shared" si="11"/>
        <v>0</v>
      </c>
      <c r="AG24" s="220"/>
      <c r="AH24" s="220"/>
      <c r="AI24" s="220">
        <f t="shared" si="12"/>
        <v>0</v>
      </c>
      <c r="AJ24" s="220"/>
      <c r="AK24" s="220"/>
      <c r="AL24" s="220">
        <f t="shared" si="13"/>
        <v>0</v>
      </c>
      <c r="AM24" s="220"/>
      <c r="AN24" s="220"/>
      <c r="AO24" s="220">
        <f t="shared" si="14"/>
        <v>0</v>
      </c>
      <c r="AP24" s="220"/>
      <c r="AQ24" s="220"/>
      <c r="AR24" s="220">
        <f t="shared" si="15"/>
        <v>0</v>
      </c>
      <c r="AS24" s="220"/>
      <c r="AT24" s="220"/>
      <c r="AU24" s="220">
        <f t="shared" si="16"/>
        <v>0</v>
      </c>
      <c r="AV24" s="220"/>
      <c r="AW24" s="220"/>
      <c r="AX24" s="220">
        <f t="shared" si="17"/>
        <v>0</v>
      </c>
      <c r="AY24" s="220"/>
      <c r="AZ24" s="220"/>
      <c r="BA24" s="220">
        <f t="shared" si="18"/>
        <v>0</v>
      </c>
      <c r="BB24" s="220"/>
      <c r="BC24" s="220"/>
      <c r="BD24" s="220">
        <f t="shared" si="19"/>
        <v>0</v>
      </c>
      <c r="BE24" s="220"/>
      <c r="BF24" s="220"/>
      <c r="BG24" s="221">
        <f t="shared" si="20"/>
        <v>0</v>
      </c>
      <c r="BH24" s="220"/>
      <c r="BI24" s="220"/>
      <c r="BJ24" s="221">
        <f t="shared" si="21"/>
        <v>0</v>
      </c>
      <c r="BK24" s="220"/>
      <c r="BL24" s="220"/>
      <c r="BM24" s="221">
        <f t="shared" si="22"/>
        <v>0</v>
      </c>
      <c r="BN24" s="220"/>
      <c r="BO24" s="220"/>
      <c r="BP24" s="221">
        <f t="shared" si="23"/>
        <v>0</v>
      </c>
      <c r="BQ24" s="220"/>
      <c r="BR24" s="220"/>
      <c r="BS24" s="221">
        <f t="shared" si="24"/>
        <v>0</v>
      </c>
      <c r="BT24" s="221">
        <f t="shared" si="25"/>
        <v>0</v>
      </c>
      <c r="BU24" s="243" t="e">
        <f t="shared" si="26"/>
        <v>#DIV/0!</v>
      </c>
      <c r="BV24" s="221">
        <f t="shared" si="27"/>
        <v>0</v>
      </c>
      <c r="BW24" s="243" t="e">
        <f t="shared" si="28"/>
        <v>#DIV/0!</v>
      </c>
      <c r="BX24" s="22">
        <f t="shared" si="29"/>
        <v>0</v>
      </c>
      <c r="BY24" s="243" t="e">
        <f t="shared" si="30"/>
        <v>#DIV/0!</v>
      </c>
      <c r="BZ24" s="220"/>
      <c r="CA24" s="220"/>
      <c r="CB24" s="22">
        <f t="shared" si="31"/>
        <v>0</v>
      </c>
      <c r="CC24" s="220"/>
      <c r="CD24" s="220"/>
      <c r="CE24" s="221">
        <f t="shared" si="32"/>
        <v>0</v>
      </c>
      <c r="CF24" s="220"/>
      <c r="CG24" s="220"/>
      <c r="CH24" s="221">
        <f t="shared" si="33"/>
        <v>0</v>
      </c>
      <c r="CI24" s="220"/>
      <c r="CJ24" s="220"/>
      <c r="CK24" s="221">
        <f t="shared" si="34"/>
        <v>0</v>
      </c>
      <c r="CL24" s="220"/>
      <c r="CM24" s="220"/>
      <c r="CN24" s="221">
        <f t="shared" si="35"/>
        <v>0</v>
      </c>
      <c r="CO24" s="220"/>
      <c r="CP24" s="220"/>
      <c r="CQ24" s="221">
        <f t="shared" si="36"/>
        <v>0</v>
      </c>
      <c r="CR24" s="221">
        <f t="shared" si="37"/>
        <v>0</v>
      </c>
      <c r="CS24" s="221">
        <f t="shared" si="38"/>
        <v>0</v>
      </c>
      <c r="CT24" s="178">
        <f t="shared" si="39"/>
        <v>0</v>
      </c>
    </row>
    <row r="25" spans="1:98" s="9" customFormat="1" x14ac:dyDescent="0.2">
      <c r="A25" s="3" t="s">
        <v>112</v>
      </c>
      <c r="B25" s="227">
        <v>6</v>
      </c>
      <c r="C25" s="220">
        <f t="shared" si="70"/>
        <v>0</v>
      </c>
      <c r="D25" s="220">
        <f t="shared" si="71"/>
        <v>0</v>
      </c>
      <c r="E25" s="220">
        <f t="shared" si="2"/>
        <v>0</v>
      </c>
      <c r="F25" s="220"/>
      <c r="G25" s="220"/>
      <c r="H25" s="220">
        <f t="shared" si="3"/>
        <v>0</v>
      </c>
      <c r="I25" s="220"/>
      <c r="J25" s="220"/>
      <c r="K25" s="220">
        <f t="shared" si="4"/>
        <v>0</v>
      </c>
      <c r="L25" s="220"/>
      <c r="M25" s="220"/>
      <c r="N25" s="220">
        <f t="shared" si="5"/>
        <v>0</v>
      </c>
      <c r="O25" s="220"/>
      <c r="P25" s="220"/>
      <c r="Q25" s="220">
        <f t="shared" si="6"/>
        <v>0</v>
      </c>
      <c r="R25" s="220"/>
      <c r="S25" s="220"/>
      <c r="T25" s="220">
        <f t="shared" si="7"/>
        <v>0</v>
      </c>
      <c r="U25" s="220"/>
      <c r="V25" s="220"/>
      <c r="W25" s="163">
        <f t="shared" si="8"/>
        <v>0</v>
      </c>
      <c r="X25" s="220"/>
      <c r="Y25" s="220"/>
      <c r="Z25" s="163">
        <f t="shared" si="9"/>
        <v>0</v>
      </c>
      <c r="AA25" s="220"/>
      <c r="AB25" s="220"/>
      <c r="AC25" s="220">
        <f t="shared" si="10"/>
        <v>0</v>
      </c>
      <c r="AD25" s="220"/>
      <c r="AE25" s="220"/>
      <c r="AF25" s="220">
        <f t="shared" si="11"/>
        <v>0</v>
      </c>
      <c r="AG25" s="220"/>
      <c r="AH25" s="220"/>
      <c r="AI25" s="220">
        <f t="shared" si="12"/>
        <v>0</v>
      </c>
      <c r="AJ25" s="220"/>
      <c r="AK25" s="220"/>
      <c r="AL25" s="220">
        <f t="shared" si="13"/>
        <v>0</v>
      </c>
      <c r="AM25" s="220"/>
      <c r="AN25" s="220"/>
      <c r="AO25" s="220">
        <f t="shared" si="14"/>
        <v>0</v>
      </c>
      <c r="AP25" s="220"/>
      <c r="AQ25" s="220"/>
      <c r="AR25" s="220">
        <f t="shared" si="15"/>
        <v>0</v>
      </c>
      <c r="AS25" s="220"/>
      <c r="AT25" s="220"/>
      <c r="AU25" s="220">
        <f t="shared" si="16"/>
        <v>0</v>
      </c>
      <c r="AV25" s="220"/>
      <c r="AW25" s="220"/>
      <c r="AX25" s="220">
        <f t="shared" si="17"/>
        <v>0</v>
      </c>
      <c r="AY25" s="220"/>
      <c r="AZ25" s="220"/>
      <c r="BA25" s="220">
        <f t="shared" si="18"/>
        <v>0</v>
      </c>
      <c r="BB25" s="220"/>
      <c r="BC25" s="220"/>
      <c r="BD25" s="220">
        <f t="shared" si="19"/>
        <v>0</v>
      </c>
      <c r="BE25" s="220"/>
      <c r="BF25" s="220"/>
      <c r="BG25" s="221">
        <f t="shared" si="20"/>
        <v>0</v>
      </c>
      <c r="BH25" s="220"/>
      <c r="BI25" s="220"/>
      <c r="BJ25" s="221">
        <f t="shared" si="21"/>
        <v>0</v>
      </c>
      <c r="BK25" s="220"/>
      <c r="BL25" s="220"/>
      <c r="BM25" s="221">
        <f t="shared" si="22"/>
        <v>0</v>
      </c>
      <c r="BN25" s="220"/>
      <c r="BO25" s="220"/>
      <c r="BP25" s="221">
        <f t="shared" si="23"/>
        <v>0</v>
      </c>
      <c r="BQ25" s="220"/>
      <c r="BR25" s="220"/>
      <c r="BS25" s="221">
        <f t="shared" si="24"/>
        <v>0</v>
      </c>
      <c r="BT25" s="221">
        <f t="shared" si="25"/>
        <v>0</v>
      </c>
      <c r="BU25" s="243" t="e">
        <f t="shared" si="26"/>
        <v>#DIV/0!</v>
      </c>
      <c r="BV25" s="221">
        <f t="shared" si="27"/>
        <v>0</v>
      </c>
      <c r="BW25" s="243" t="e">
        <f t="shared" si="28"/>
        <v>#DIV/0!</v>
      </c>
      <c r="BX25" s="22">
        <f t="shared" si="29"/>
        <v>0</v>
      </c>
      <c r="BY25" s="243" t="e">
        <f t="shared" si="30"/>
        <v>#DIV/0!</v>
      </c>
      <c r="BZ25" s="220"/>
      <c r="CA25" s="220"/>
      <c r="CB25" s="22">
        <f t="shared" si="31"/>
        <v>0</v>
      </c>
      <c r="CC25" s="220"/>
      <c r="CD25" s="220"/>
      <c r="CE25" s="221">
        <f t="shared" si="32"/>
        <v>0</v>
      </c>
      <c r="CF25" s="220"/>
      <c r="CG25" s="220"/>
      <c r="CH25" s="221">
        <f t="shared" si="33"/>
        <v>0</v>
      </c>
      <c r="CI25" s="220"/>
      <c r="CJ25" s="220"/>
      <c r="CK25" s="221">
        <f t="shared" si="34"/>
        <v>0</v>
      </c>
      <c r="CL25" s="220"/>
      <c r="CM25" s="220"/>
      <c r="CN25" s="221">
        <f t="shared" si="35"/>
        <v>0</v>
      </c>
      <c r="CO25" s="220"/>
      <c r="CP25" s="220"/>
      <c r="CQ25" s="221">
        <f t="shared" si="36"/>
        <v>0</v>
      </c>
      <c r="CR25" s="221">
        <f t="shared" si="37"/>
        <v>0</v>
      </c>
      <c r="CS25" s="221">
        <f t="shared" si="38"/>
        <v>0</v>
      </c>
      <c r="CT25" s="178">
        <f t="shared" si="39"/>
        <v>0</v>
      </c>
    </row>
    <row r="26" spans="1:98" s="9" customFormat="1" x14ac:dyDescent="0.2">
      <c r="A26" s="3" t="s">
        <v>125</v>
      </c>
      <c r="B26" s="227">
        <v>2</v>
      </c>
      <c r="C26" s="220">
        <f t="shared" si="70"/>
        <v>0</v>
      </c>
      <c r="D26" s="220">
        <f t="shared" si="71"/>
        <v>0</v>
      </c>
      <c r="E26" s="220">
        <f t="shared" si="2"/>
        <v>0</v>
      </c>
      <c r="F26" s="220"/>
      <c r="G26" s="220"/>
      <c r="H26" s="220">
        <f t="shared" si="3"/>
        <v>0</v>
      </c>
      <c r="I26" s="220"/>
      <c r="J26" s="220"/>
      <c r="K26" s="220">
        <f t="shared" si="4"/>
        <v>0</v>
      </c>
      <c r="L26" s="220"/>
      <c r="M26" s="220"/>
      <c r="N26" s="220">
        <f t="shared" si="5"/>
        <v>0</v>
      </c>
      <c r="O26" s="220"/>
      <c r="P26" s="220"/>
      <c r="Q26" s="220">
        <f t="shared" si="6"/>
        <v>0</v>
      </c>
      <c r="R26" s="220"/>
      <c r="S26" s="220"/>
      <c r="T26" s="220">
        <f t="shared" si="7"/>
        <v>0</v>
      </c>
      <c r="U26" s="220"/>
      <c r="V26" s="220"/>
      <c r="W26" s="163">
        <f t="shared" si="8"/>
        <v>0</v>
      </c>
      <c r="X26" s="220"/>
      <c r="Y26" s="220"/>
      <c r="Z26" s="163">
        <f t="shared" si="9"/>
        <v>0</v>
      </c>
      <c r="AA26" s="220"/>
      <c r="AB26" s="220"/>
      <c r="AC26" s="220">
        <f t="shared" si="10"/>
        <v>0</v>
      </c>
      <c r="AD26" s="220"/>
      <c r="AE26" s="220"/>
      <c r="AF26" s="220">
        <f t="shared" si="11"/>
        <v>0</v>
      </c>
      <c r="AG26" s="220"/>
      <c r="AH26" s="220"/>
      <c r="AI26" s="220">
        <f t="shared" si="12"/>
        <v>0</v>
      </c>
      <c r="AJ26" s="220"/>
      <c r="AK26" s="220"/>
      <c r="AL26" s="220">
        <f t="shared" si="13"/>
        <v>0</v>
      </c>
      <c r="AM26" s="220"/>
      <c r="AN26" s="220"/>
      <c r="AO26" s="220">
        <f t="shared" si="14"/>
        <v>0</v>
      </c>
      <c r="AP26" s="220"/>
      <c r="AQ26" s="220"/>
      <c r="AR26" s="220">
        <f t="shared" si="15"/>
        <v>0</v>
      </c>
      <c r="AS26" s="220"/>
      <c r="AT26" s="220"/>
      <c r="AU26" s="220">
        <f t="shared" si="16"/>
        <v>0</v>
      </c>
      <c r="AV26" s="220"/>
      <c r="AW26" s="220"/>
      <c r="AX26" s="220">
        <f t="shared" si="17"/>
        <v>0</v>
      </c>
      <c r="AY26" s="220"/>
      <c r="AZ26" s="220"/>
      <c r="BA26" s="220">
        <f t="shared" si="18"/>
        <v>0</v>
      </c>
      <c r="BB26" s="220"/>
      <c r="BC26" s="220"/>
      <c r="BD26" s="220">
        <f t="shared" si="19"/>
        <v>0</v>
      </c>
      <c r="BE26" s="220"/>
      <c r="BF26" s="220"/>
      <c r="BG26" s="221">
        <f t="shared" si="20"/>
        <v>0</v>
      </c>
      <c r="BH26" s="220"/>
      <c r="BI26" s="220"/>
      <c r="BJ26" s="221">
        <f t="shared" si="21"/>
        <v>0</v>
      </c>
      <c r="BK26" s="220"/>
      <c r="BL26" s="220"/>
      <c r="BM26" s="221">
        <f t="shared" si="22"/>
        <v>0</v>
      </c>
      <c r="BN26" s="220"/>
      <c r="BO26" s="220"/>
      <c r="BP26" s="221">
        <f t="shared" si="23"/>
        <v>0</v>
      </c>
      <c r="BQ26" s="220"/>
      <c r="BR26" s="220"/>
      <c r="BS26" s="221">
        <f t="shared" si="24"/>
        <v>0</v>
      </c>
      <c r="BT26" s="221">
        <f t="shared" si="25"/>
        <v>0</v>
      </c>
      <c r="BU26" s="243" t="e">
        <f t="shared" si="26"/>
        <v>#DIV/0!</v>
      </c>
      <c r="BV26" s="221">
        <f t="shared" si="27"/>
        <v>0</v>
      </c>
      <c r="BW26" s="243" t="e">
        <f t="shared" si="28"/>
        <v>#DIV/0!</v>
      </c>
      <c r="BX26" s="22">
        <f t="shared" si="29"/>
        <v>0</v>
      </c>
      <c r="BY26" s="243" t="e">
        <f t="shared" si="30"/>
        <v>#DIV/0!</v>
      </c>
      <c r="BZ26" s="220"/>
      <c r="CA26" s="220"/>
      <c r="CB26" s="22">
        <f t="shared" si="31"/>
        <v>0</v>
      </c>
      <c r="CC26" s="220"/>
      <c r="CD26" s="220"/>
      <c r="CE26" s="221">
        <f t="shared" si="32"/>
        <v>0</v>
      </c>
      <c r="CF26" s="220"/>
      <c r="CG26" s="220"/>
      <c r="CH26" s="221">
        <f t="shared" si="33"/>
        <v>0</v>
      </c>
      <c r="CI26" s="220"/>
      <c r="CJ26" s="220"/>
      <c r="CK26" s="221">
        <f t="shared" si="34"/>
        <v>0</v>
      </c>
      <c r="CL26" s="220"/>
      <c r="CM26" s="220"/>
      <c r="CN26" s="221">
        <f t="shared" si="35"/>
        <v>0</v>
      </c>
      <c r="CO26" s="220"/>
      <c r="CP26" s="220"/>
      <c r="CQ26" s="221">
        <f t="shared" si="36"/>
        <v>0</v>
      </c>
      <c r="CR26" s="221">
        <f t="shared" si="37"/>
        <v>0</v>
      </c>
      <c r="CS26" s="221">
        <f t="shared" si="38"/>
        <v>0</v>
      </c>
      <c r="CT26" s="178">
        <f t="shared" si="39"/>
        <v>0</v>
      </c>
    </row>
    <row r="27" spans="1:98" s="9" customFormat="1" x14ac:dyDescent="0.2">
      <c r="A27" s="3" t="s">
        <v>127</v>
      </c>
      <c r="B27" s="227">
        <v>2</v>
      </c>
      <c r="C27" s="220">
        <f t="shared" si="70"/>
        <v>0</v>
      </c>
      <c r="D27" s="220">
        <f t="shared" si="71"/>
        <v>0</v>
      </c>
      <c r="E27" s="220">
        <f t="shared" si="2"/>
        <v>0</v>
      </c>
      <c r="F27" s="220"/>
      <c r="G27" s="220"/>
      <c r="H27" s="220">
        <f t="shared" si="3"/>
        <v>0</v>
      </c>
      <c r="I27" s="220"/>
      <c r="J27" s="220"/>
      <c r="K27" s="220">
        <f t="shared" si="4"/>
        <v>0</v>
      </c>
      <c r="L27" s="220"/>
      <c r="M27" s="220"/>
      <c r="N27" s="220">
        <f t="shared" si="5"/>
        <v>0</v>
      </c>
      <c r="O27" s="220"/>
      <c r="P27" s="220"/>
      <c r="Q27" s="220">
        <f t="shared" si="6"/>
        <v>0</v>
      </c>
      <c r="R27" s="220"/>
      <c r="S27" s="220"/>
      <c r="T27" s="220">
        <f t="shared" si="7"/>
        <v>0</v>
      </c>
      <c r="U27" s="220"/>
      <c r="V27" s="220"/>
      <c r="W27" s="163">
        <f t="shared" si="8"/>
        <v>0</v>
      </c>
      <c r="X27" s="220"/>
      <c r="Y27" s="220"/>
      <c r="Z27" s="163">
        <f t="shared" si="9"/>
        <v>0</v>
      </c>
      <c r="AA27" s="220"/>
      <c r="AB27" s="220"/>
      <c r="AC27" s="220">
        <f t="shared" si="10"/>
        <v>0</v>
      </c>
      <c r="AD27" s="220"/>
      <c r="AE27" s="220"/>
      <c r="AF27" s="220">
        <f t="shared" si="11"/>
        <v>0</v>
      </c>
      <c r="AG27" s="220"/>
      <c r="AH27" s="220"/>
      <c r="AI27" s="220">
        <f t="shared" si="12"/>
        <v>0</v>
      </c>
      <c r="AJ27" s="220"/>
      <c r="AK27" s="220"/>
      <c r="AL27" s="220">
        <f t="shared" si="13"/>
        <v>0</v>
      </c>
      <c r="AM27" s="220"/>
      <c r="AN27" s="220"/>
      <c r="AO27" s="220">
        <f t="shared" si="14"/>
        <v>0</v>
      </c>
      <c r="AP27" s="220"/>
      <c r="AQ27" s="220"/>
      <c r="AR27" s="220">
        <f t="shared" si="15"/>
        <v>0</v>
      </c>
      <c r="AS27" s="220"/>
      <c r="AT27" s="220"/>
      <c r="AU27" s="220">
        <f t="shared" si="16"/>
        <v>0</v>
      </c>
      <c r="AV27" s="220"/>
      <c r="AW27" s="220"/>
      <c r="AX27" s="220">
        <f t="shared" si="17"/>
        <v>0</v>
      </c>
      <c r="AY27" s="220"/>
      <c r="AZ27" s="220"/>
      <c r="BA27" s="220">
        <f t="shared" si="18"/>
        <v>0</v>
      </c>
      <c r="BB27" s="220"/>
      <c r="BC27" s="220"/>
      <c r="BD27" s="220">
        <f t="shared" si="19"/>
        <v>0</v>
      </c>
      <c r="BE27" s="220"/>
      <c r="BF27" s="220"/>
      <c r="BG27" s="221">
        <f t="shared" si="20"/>
        <v>0</v>
      </c>
      <c r="BH27" s="220"/>
      <c r="BI27" s="220"/>
      <c r="BJ27" s="221">
        <f t="shared" si="21"/>
        <v>0</v>
      </c>
      <c r="BK27" s="220"/>
      <c r="BL27" s="220"/>
      <c r="BM27" s="221">
        <f t="shared" si="22"/>
        <v>0</v>
      </c>
      <c r="BN27" s="220"/>
      <c r="BO27" s="220"/>
      <c r="BP27" s="221">
        <f t="shared" si="23"/>
        <v>0</v>
      </c>
      <c r="BQ27" s="220"/>
      <c r="BR27" s="220"/>
      <c r="BS27" s="221">
        <f t="shared" si="24"/>
        <v>0</v>
      </c>
      <c r="BT27" s="221">
        <f t="shared" si="25"/>
        <v>0</v>
      </c>
      <c r="BU27" s="243" t="e">
        <f t="shared" si="26"/>
        <v>#DIV/0!</v>
      </c>
      <c r="BV27" s="221">
        <f t="shared" si="27"/>
        <v>0</v>
      </c>
      <c r="BW27" s="243" t="e">
        <f t="shared" si="28"/>
        <v>#DIV/0!</v>
      </c>
      <c r="BX27" s="22">
        <f t="shared" si="29"/>
        <v>0</v>
      </c>
      <c r="BY27" s="243" t="e">
        <f t="shared" si="30"/>
        <v>#DIV/0!</v>
      </c>
      <c r="BZ27" s="220"/>
      <c r="CA27" s="220"/>
      <c r="CB27" s="22">
        <f t="shared" si="31"/>
        <v>0</v>
      </c>
      <c r="CC27" s="220"/>
      <c r="CD27" s="220"/>
      <c r="CE27" s="221">
        <f t="shared" si="32"/>
        <v>0</v>
      </c>
      <c r="CF27" s="220"/>
      <c r="CG27" s="220"/>
      <c r="CH27" s="221">
        <f t="shared" si="33"/>
        <v>0</v>
      </c>
      <c r="CI27" s="220"/>
      <c r="CJ27" s="220"/>
      <c r="CK27" s="221">
        <f t="shared" si="34"/>
        <v>0</v>
      </c>
      <c r="CL27" s="220"/>
      <c r="CM27" s="220"/>
      <c r="CN27" s="221">
        <f t="shared" si="35"/>
        <v>0</v>
      </c>
      <c r="CO27" s="220"/>
      <c r="CP27" s="220"/>
      <c r="CQ27" s="221">
        <f t="shared" si="36"/>
        <v>0</v>
      </c>
      <c r="CR27" s="221">
        <f t="shared" si="37"/>
        <v>0</v>
      </c>
      <c r="CS27" s="221">
        <f t="shared" si="38"/>
        <v>0</v>
      </c>
      <c r="CT27" s="178">
        <f t="shared" si="39"/>
        <v>0</v>
      </c>
    </row>
    <row r="28" spans="1:98" s="9" customFormat="1" x14ac:dyDescent="0.2">
      <c r="A28" s="3" t="s">
        <v>131</v>
      </c>
      <c r="B28" s="227">
        <v>1</v>
      </c>
      <c r="C28" s="220">
        <f t="shared" si="70"/>
        <v>0</v>
      </c>
      <c r="D28" s="220">
        <f t="shared" si="71"/>
        <v>0</v>
      </c>
      <c r="E28" s="220">
        <f t="shared" si="2"/>
        <v>0</v>
      </c>
      <c r="F28" s="220"/>
      <c r="G28" s="220"/>
      <c r="H28" s="220">
        <f t="shared" si="3"/>
        <v>0</v>
      </c>
      <c r="I28" s="220"/>
      <c r="J28" s="220"/>
      <c r="K28" s="220">
        <f t="shared" si="4"/>
        <v>0</v>
      </c>
      <c r="L28" s="220"/>
      <c r="M28" s="220"/>
      <c r="N28" s="220">
        <f t="shared" si="5"/>
        <v>0</v>
      </c>
      <c r="O28" s="220"/>
      <c r="P28" s="220"/>
      <c r="Q28" s="220">
        <f t="shared" si="6"/>
        <v>0</v>
      </c>
      <c r="R28" s="220"/>
      <c r="S28" s="220"/>
      <c r="T28" s="220">
        <f t="shared" si="7"/>
        <v>0</v>
      </c>
      <c r="U28" s="220"/>
      <c r="V28" s="220"/>
      <c r="W28" s="163">
        <f t="shared" si="8"/>
        <v>0</v>
      </c>
      <c r="X28" s="220"/>
      <c r="Y28" s="220"/>
      <c r="Z28" s="163">
        <f t="shared" si="9"/>
        <v>0</v>
      </c>
      <c r="AA28" s="220"/>
      <c r="AB28" s="220"/>
      <c r="AC28" s="220">
        <f t="shared" si="10"/>
        <v>0</v>
      </c>
      <c r="AD28" s="220"/>
      <c r="AE28" s="220"/>
      <c r="AF28" s="220">
        <f t="shared" si="11"/>
        <v>0</v>
      </c>
      <c r="AG28" s="220"/>
      <c r="AH28" s="220"/>
      <c r="AI28" s="220">
        <f t="shared" si="12"/>
        <v>0</v>
      </c>
      <c r="AJ28" s="220"/>
      <c r="AK28" s="220"/>
      <c r="AL28" s="220">
        <f t="shared" si="13"/>
        <v>0</v>
      </c>
      <c r="AM28" s="220"/>
      <c r="AN28" s="220"/>
      <c r="AO28" s="220">
        <f t="shared" si="14"/>
        <v>0</v>
      </c>
      <c r="AP28" s="220"/>
      <c r="AQ28" s="220"/>
      <c r="AR28" s="220">
        <f t="shared" si="15"/>
        <v>0</v>
      </c>
      <c r="AS28" s="220"/>
      <c r="AT28" s="220"/>
      <c r="AU28" s="220">
        <f t="shared" si="16"/>
        <v>0</v>
      </c>
      <c r="AV28" s="220"/>
      <c r="AW28" s="220"/>
      <c r="AX28" s="220">
        <f t="shared" si="17"/>
        <v>0</v>
      </c>
      <c r="AY28" s="220"/>
      <c r="AZ28" s="220"/>
      <c r="BA28" s="220">
        <f t="shared" si="18"/>
        <v>0</v>
      </c>
      <c r="BB28" s="220"/>
      <c r="BC28" s="220"/>
      <c r="BD28" s="220">
        <f t="shared" si="19"/>
        <v>0</v>
      </c>
      <c r="BE28" s="220"/>
      <c r="BF28" s="220"/>
      <c r="BG28" s="221">
        <f t="shared" si="20"/>
        <v>0</v>
      </c>
      <c r="BH28" s="220"/>
      <c r="BI28" s="220"/>
      <c r="BJ28" s="221">
        <f t="shared" si="21"/>
        <v>0</v>
      </c>
      <c r="BK28" s="220"/>
      <c r="BL28" s="220"/>
      <c r="BM28" s="221">
        <f t="shared" si="22"/>
        <v>0</v>
      </c>
      <c r="BN28" s="220"/>
      <c r="BO28" s="220"/>
      <c r="BP28" s="221">
        <f t="shared" si="23"/>
        <v>0</v>
      </c>
      <c r="BQ28" s="220"/>
      <c r="BR28" s="220"/>
      <c r="BS28" s="221">
        <f t="shared" si="24"/>
        <v>0</v>
      </c>
      <c r="BT28" s="221">
        <f t="shared" si="25"/>
        <v>0</v>
      </c>
      <c r="BU28" s="243" t="e">
        <f t="shared" si="26"/>
        <v>#DIV/0!</v>
      </c>
      <c r="BV28" s="221">
        <f t="shared" si="27"/>
        <v>0</v>
      </c>
      <c r="BW28" s="243" t="e">
        <f t="shared" si="28"/>
        <v>#DIV/0!</v>
      </c>
      <c r="BX28" s="22">
        <f t="shared" si="29"/>
        <v>0</v>
      </c>
      <c r="BY28" s="243" t="e">
        <f t="shared" si="30"/>
        <v>#DIV/0!</v>
      </c>
      <c r="BZ28" s="220"/>
      <c r="CA28" s="220"/>
      <c r="CB28" s="22">
        <f t="shared" si="31"/>
        <v>0</v>
      </c>
      <c r="CC28" s="220"/>
      <c r="CD28" s="220"/>
      <c r="CE28" s="221">
        <f t="shared" si="32"/>
        <v>0</v>
      </c>
      <c r="CF28" s="220"/>
      <c r="CG28" s="220"/>
      <c r="CH28" s="221">
        <f t="shared" si="33"/>
        <v>0</v>
      </c>
      <c r="CI28" s="220"/>
      <c r="CJ28" s="220"/>
      <c r="CK28" s="221">
        <f t="shared" si="34"/>
        <v>0</v>
      </c>
      <c r="CL28" s="220"/>
      <c r="CM28" s="220"/>
      <c r="CN28" s="221">
        <f t="shared" si="35"/>
        <v>0</v>
      </c>
      <c r="CO28" s="220"/>
      <c r="CP28" s="220"/>
      <c r="CQ28" s="221">
        <f t="shared" si="36"/>
        <v>0</v>
      </c>
      <c r="CR28" s="221">
        <f t="shared" si="37"/>
        <v>0</v>
      </c>
      <c r="CS28" s="221">
        <f t="shared" si="38"/>
        <v>0</v>
      </c>
      <c r="CT28" s="178">
        <f t="shared" si="39"/>
        <v>0</v>
      </c>
    </row>
    <row r="29" spans="1:98" s="9" customFormat="1" x14ac:dyDescent="0.2">
      <c r="A29" s="3" t="s">
        <v>135</v>
      </c>
      <c r="B29" s="227">
        <v>3</v>
      </c>
      <c r="C29" s="220">
        <f t="shared" si="70"/>
        <v>0</v>
      </c>
      <c r="D29" s="220">
        <f t="shared" si="71"/>
        <v>0</v>
      </c>
      <c r="E29" s="220">
        <f t="shared" si="2"/>
        <v>0</v>
      </c>
      <c r="F29" s="220"/>
      <c r="G29" s="220"/>
      <c r="H29" s="220">
        <f t="shared" si="3"/>
        <v>0</v>
      </c>
      <c r="I29" s="220"/>
      <c r="J29" s="220"/>
      <c r="K29" s="220">
        <f t="shared" si="4"/>
        <v>0</v>
      </c>
      <c r="L29" s="220"/>
      <c r="M29" s="220"/>
      <c r="N29" s="220">
        <f t="shared" si="5"/>
        <v>0</v>
      </c>
      <c r="O29" s="220"/>
      <c r="P29" s="220"/>
      <c r="Q29" s="220">
        <f t="shared" si="6"/>
        <v>0</v>
      </c>
      <c r="R29" s="220"/>
      <c r="S29" s="220"/>
      <c r="T29" s="220">
        <f t="shared" si="7"/>
        <v>0</v>
      </c>
      <c r="U29" s="220"/>
      <c r="V29" s="220"/>
      <c r="W29" s="163">
        <f t="shared" si="8"/>
        <v>0</v>
      </c>
      <c r="X29" s="220"/>
      <c r="Y29" s="220"/>
      <c r="Z29" s="163">
        <f t="shared" si="9"/>
        <v>0</v>
      </c>
      <c r="AA29" s="220"/>
      <c r="AB29" s="220"/>
      <c r="AC29" s="220">
        <f t="shared" si="10"/>
        <v>0</v>
      </c>
      <c r="AD29" s="220"/>
      <c r="AE29" s="220"/>
      <c r="AF29" s="220">
        <f t="shared" si="11"/>
        <v>0</v>
      </c>
      <c r="AG29" s="220"/>
      <c r="AH29" s="220"/>
      <c r="AI29" s="220">
        <f t="shared" si="12"/>
        <v>0</v>
      </c>
      <c r="AJ29" s="220"/>
      <c r="AK29" s="220"/>
      <c r="AL29" s="220">
        <f t="shared" si="13"/>
        <v>0</v>
      </c>
      <c r="AM29" s="220"/>
      <c r="AN29" s="220"/>
      <c r="AO29" s="220">
        <f t="shared" si="14"/>
        <v>0</v>
      </c>
      <c r="AP29" s="220"/>
      <c r="AQ29" s="220"/>
      <c r="AR29" s="220">
        <f t="shared" si="15"/>
        <v>0</v>
      </c>
      <c r="AS29" s="220"/>
      <c r="AT29" s="220"/>
      <c r="AU29" s="220">
        <f t="shared" si="16"/>
        <v>0</v>
      </c>
      <c r="AV29" s="220"/>
      <c r="AW29" s="220"/>
      <c r="AX29" s="220">
        <f t="shared" si="17"/>
        <v>0</v>
      </c>
      <c r="AY29" s="220"/>
      <c r="AZ29" s="220"/>
      <c r="BA29" s="220">
        <f t="shared" si="18"/>
        <v>0</v>
      </c>
      <c r="BB29" s="220"/>
      <c r="BC29" s="220"/>
      <c r="BD29" s="220">
        <f t="shared" si="19"/>
        <v>0</v>
      </c>
      <c r="BE29" s="220"/>
      <c r="BF29" s="220"/>
      <c r="BG29" s="221">
        <f t="shared" si="20"/>
        <v>0</v>
      </c>
      <c r="BH29" s="220"/>
      <c r="BI29" s="220"/>
      <c r="BJ29" s="221">
        <f t="shared" si="21"/>
        <v>0</v>
      </c>
      <c r="BK29" s="220"/>
      <c r="BL29" s="220"/>
      <c r="BM29" s="221">
        <f t="shared" si="22"/>
        <v>0</v>
      </c>
      <c r="BN29" s="220"/>
      <c r="BO29" s="220"/>
      <c r="BP29" s="221">
        <f t="shared" si="23"/>
        <v>0</v>
      </c>
      <c r="BQ29" s="220"/>
      <c r="BR29" s="220"/>
      <c r="BS29" s="221">
        <f t="shared" si="24"/>
        <v>0</v>
      </c>
      <c r="BT29" s="221">
        <f t="shared" si="25"/>
        <v>0</v>
      </c>
      <c r="BU29" s="243" t="e">
        <f t="shared" si="26"/>
        <v>#DIV/0!</v>
      </c>
      <c r="BV29" s="221">
        <f t="shared" si="27"/>
        <v>0</v>
      </c>
      <c r="BW29" s="243" t="e">
        <f t="shared" si="28"/>
        <v>#DIV/0!</v>
      </c>
      <c r="BX29" s="22">
        <f t="shared" si="29"/>
        <v>0</v>
      </c>
      <c r="BY29" s="243" t="e">
        <f t="shared" si="30"/>
        <v>#DIV/0!</v>
      </c>
      <c r="BZ29" s="220"/>
      <c r="CA29" s="220"/>
      <c r="CB29" s="22">
        <f t="shared" si="31"/>
        <v>0</v>
      </c>
      <c r="CC29" s="220"/>
      <c r="CD29" s="220"/>
      <c r="CE29" s="221">
        <f t="shared" si="32"/>
        <v>0</v>
      </c>
      <c r="CF29" s="220"/>
      <c r="CG29" s="220"/>
      <c r="CH29" s="221">
        <f t="shared" si="33"/>
        <v>0</v>
      </c>
      <c r="CI29" s="220"/>
      <c r="CJ29" s="220"/>
      <c r="CK29" s="221">
        <f t="shared" si="34"/>
        <v>0</v>
      </c>
      <c r="CL29" s="220"/>
      <c r="CM29" s="220"/>
      <c r="CN29" s="221">
        <f t="shared" si="35"/>
        <v>0</v>
      </c>
      <c r="CO29" s="220"/>
      <c r="CP29" s="220"/>
      <c r="CQ29" s="221">
        <f t="shared" si="36"/>
        <v>0</v>
      </c>
      <c r="CR29" s="221">
        <f t="shared" si="37"/>
        <v>0</v>
      </c>
      <c r="CS29" s="221">
        <f t="shared" si="38"/>
        <v>0</v>
      </c>
      <c r="CT29" s="178">
        <f t="shared" si="39"/>
        <v>0</v>
      </c>
    </row>
    <row r="30" spans="1:98" s="9" customFormat="1" x14ac:dyDescent="0.2">
      <c r="A30" s="3" t="s">
        <v>1131</v>
      </c>
      <c r="B30" s="227">
        <v>3</v>
      </c>
      <c r="C30" s="220">
        <f t="shared" si="70"/>
        <v>0</v>
      </c>
      <c r="D30" s="220">
        <f t="shared" si="71"/>
        <v>0</v>
      </c>
      <c r="E30" s="220">
        <f t="shared" si="2"/>
        <v>0</v>
      </c>
      <c r="F30" s="220"/>
      <c r="G30" s="220"/>
      <c r="H30" s="220">
        <f t="shared" si="3"/>
        <v>0</v>
      </c>
      <c r="I30" s="220"/>
      <c r="J30" s="220"/>
      <c r="K30" s="220">
        <f t="shared" si="4"/>
        <v>0</v>
      </c>
      <c r="L30" s="220"/>
      <c r="M30" s="220"/>
      <c r="N30" s="220">
        <f t="shared" si="5"/>
        <v>0</v>
      </c>
      <c r="O30" s="220"/>
      <c r="P30" s="220"/>
      <c r="Q30" s="220">
        <f t="shared" si="6"/>
        <v>0</v>
      </c>
      <c r="R30" s="220"/>
      <c r="S30" s="220"/>
      <c r="T30" s="220">
        <f t="shared" si="7"/>
        <v>0</v>
      </c>
      <c r="U30" s="220"/>
      <c r="V30" s="220"/>
      <c r="W30" s="163">
        <f t="shared" si="8"/>
        <v>0</v>
      </c>
      <c r="X30" s="220"/>
      <c r="Y30" s="220"/>
      <c r="Z30" s="163">
        <f t="shared" si="9"/>
        <v>0</v>
      </c>
      <c r="AA30" s="220"/>
      <c r="AB30" s="220"/>
      <c r="AC30" s="220">
        <f t="shared" si="10"/>
        <v>0</v>
      </c>
      <c r="AD30" s="220"/>
      <c r="AE30" s="220"/>
      <c r="AF30" s="220">
        <f t="shared" si="11"/>
        <v>0</v>
      </c>
      <c r="AG30" s="220"/>
      <c r="AH30" s="220"/>
      <c r="AI30" s="220">
        <f t="shared" si="12"/>
        <v>0</v>
      </c>
      <c r="AJ30" s="220"/>
      <c r="AK30" s="220"/>
      <c r="AL30" s="220">
        <f t="shared" si="13"/>
        <v>0</v>
      </c>
      <c r="AM30" s="220"/>
      <c r="AN30" s="220"/>
      <c r="AO30" s="220">
        <f t="shared" si="14"/>
        <v>0</v>
      </c>
      <c r="AP30" s="220"/>
      <c r="AQ30" s="220"/>
      <c r="AR30" s="220">
        <f t="shared" si="15"/>
        <v>0</v>
      </c>
      <c r="AS30" s="220"/>
      <c r="AT30" s="220"/>
      <c r="AU30" s="220">
        <f t="shared" si="16"/>
        <v>0</v>
      </c>
      <c r="AV30" s="220"/>
      <c r="AW30" s="220"/>
      <c r="AX30" s="220">
        <f t="shared" si="17"/>
        <v>0</v>
      </c>
      <c r="AY30" s="220"/>
      <c r="AZ30" s="220"/>
      <c r="BA30" s="220">
        <f t="shared" si="18"/>
        <v>0</v>
      </c>
      <c r="BB30" s="220"/>
      <c r="BC30" s="220"/>
      <c r="BD30" s="220">
        <f t="shared" si="19"/>
        <v>0</v>
      </c>
      <c r="BE30" s="220"/>
      <c r="BF30" s="220"/>
      <c r="BG30" s="221">
        <f t="shared" si="20"/>
        <v>0</v>
      </c>
      <c r="BH30" s="220"/>
      <c r="BI30" s="220"/>
      <c r="BJ30" s="221">
        <f t="shared" si="21"/>
        <v>0</v>
      </c>
      <c r="BK30" s="220"/>
      <c r="BL30" s="220"/>
      <c r="BM30" s="221">
        <f t="shared" si="22"/>
        <v>0</v>
      </c>
      <c r="BN30" s="220"/>
      <c r="BO30" s="220"/>
      <c r="BP30" s="221">
        <f t="shared" si="23"/>
        <v>0</v>
      </c>
      <c r="BQ30" s="220"/>
      <c r="BR30" s="220"/>
      <c r="BS30" s="221">
        <f t="shared" si="24"/>
        <v>0</v>
      </c>
      <c r="BT30" s="221">
        <f t="shared" si="25"/>
        <v>0</v>
      </c>
      <c r="BU30" s="243" t="e">
        <f t="shared" si="26"/>
        <v>#DIV/0!</v>
      </c>
      <c r="BV30" s="221">
        <f t="shared" si="27"/>
        <v>0</v>
      </c>
      <c r="BW30" s="243" t="e">
        <f t="shared" si="28"/>
        <v>#DIV/0!</v>
      </c>
      <c r="BX30" s="22">
        <f t="shared" si="29"/>
        <v>0</v>
      </c>
      <c r="BY30" s="243" t="e">
        <f t="shared" si="30"/>
        <v>#DIV/0!</v>
      </c>
      <c r="BZ30" s="220"/>
      <c r="CA30" s="220"/>
      <c r="CB30" s="22">
        <f t="shared" si="31"/>
        <v>0</v>
      </c>
      <c r="CC30" s="220"/>
      <c r="CD30" s="220"/>
      <c r="CE30" s="221">
        <f t="shared" si="32"/>
        <v>0</v>
      </c>
      <c r="CF30" s="220"/>
      <c r="CG30" s="220"/>
      <c r="CH30" s="221">
        <f t="shared" si="33"/>
        <v>0</v>
      </c>
      <c r="CI30" s="220"/>
      <c r="CJ30" s="220"/>
      <c r="CK30" s="221">
        <f t="shared" si="34"/>
        <v>0</v>
      </c>
      <c r="CL30" s="220"/>
      <c r="CM30" s="220"/>
      <c r="CN30" s="221">
        <f t="shared" si="35"/>
        <v>0</v>
      </c>
      <c r="CO30" s="220"/>
      <c r="CP30" s="220"/>
      <c r="CQ30" s="221">
        <f t="shared" si="36"/>
        <v>0</v>
      </c>
      <c r="CR30" s="221">
        <f t="shared" si="37"/>
        <v>0</v>
      </c>
      <c r="CS30" s="221">
        <f t="shared" si="38"/>
        <v>0</v>
      </c>
      <c r="CT30" s="178">
        <f t="shared" si="39"/>
        <v>0</v>
      </c>
    </row>
    <row r="31" spans="1:98" s="9" customFormat="1" x14ac:dyDescent="0.2">
      <c r="A31" s="3" t="s">
        <v>141</v>
      </c>
      <c r="B31" s="227">
        <v>3</v>
      </c>
      <c r="C31" s="220">
        <f t="shared" si="70"/>
        <v>0</v>
      </c>
      <c r="D31" s="220">
        <f t="shared" si="71"/>
        <v>0</v>
      </c>
      <c r="E31" s="220">
        <f t="shared" si="2"/>
        <v>0</v>
      </c>
      <c r="F31" s="220"/>
      <c r="G31" s="220"/>
      <c r="H31" s="220">
        <f t="shared" si="3"/>
        <v>0</v>
      </c>
      <c r="I31" s="220"/>
      <c r="J31" s="220"/>
      <c r="K31" s="220">
        <f t="shared" si="4"/>
        <v>0</v>
      </c>
      <c r="L31" s="220"/>
      <c r="M31" s="220"/>
      <c r="N31" s="220">
        <f t="shared" si="5"/>
        <v>0</v>
      </c>
      <c r="O31" s="220"/>
      <c r="P31" s="220"/>
      <c r="Q31" s="220">
        <f t="shared" si="6"/>
        <v>0</v>
      </c>
      <c r="R31" s="220"/>
      <c r="S31" s="220"/>
      <c r="T31" s="220">
        <f t="shared" si="7"/>
        <v>0</v>
      </c>
      <c r="U31" s="220"/>
      <c r="V31" s="220"/>
      <c r="W31" s="163">
        <f t="shared" si="8"/>
        <v>0</v>
      </c>
      <c r="X31" s="220"/>
      <c r="Y31" s="220"/>
      <c r="Z31" s="163">
        <f t="shared" si="9"/>
        <v>0</v>
      </c>
      <c r="AA31" s="220"/>
      <c r="AB31" s="220"/>
      <c r="AC31" s="220">
        <f t="shared" si="10"/>
        <v>0</v>
      </c>
      <c r="AD31" s="220"/>
      <c r="AE31" s="220"/>
      <c r="AF31" s="220">
        <f t="shared" si="11"/>
        <v>0</v>
      </c>
      <c r="AG31" s="220"/>
      <c r="AH31" s="220"/>
      <c r="AI31" s="220">
        <f t="shared" si="12"/>
        <v>0</v>
      </c>
      <c r="AJ31" s="220"/>
      <c r="AK31" s="220"/>
      <c r="AL31" s="220">
        <f t="shared" si="13"/>
        <v>0</v>
      </c>
      <c r="AM31" s="220"/>
      <c r="AN31" s="220"/>
      <c r="AO31" s="220">
        <f t="shared" si="14"/>
        <v>0</v>
      </c>
      <c r="AP31" s="220"/>
      <c r="AQ31" s="220"/>
      <c r="AR31" s="220">
        <f t="shared" si="15"/>
        <v>0</v>
      </c>
      <c r="AS31" s="220"/>
      <c r="AT31" s="220"/>
      <c r="AU31" s="220">
        <f t="shared" si="16"/>
        <v>0</v>
      </c>
      <c r="AV31" s="220"/>
      <c r="AW31" s="220"/>
      <c r="AX31" s="220">
        <f t="shared" si="17"/>
        <v>0</v>
      </c>
      <c r="AY31" s="220"/>
      <c r="AZ31" s="220"/>
      <c r="BA31" s="220">
        <f t="shared" si="18"/>
        <v>0</v>
      </c>
      <c r="BB31" s="220"/>
      <c r="BC31" s="220"/>
      <c r="BD31" s="220">
        <f t="shared" si="19"/>
        <v>0</v>
      </c>
      <c r="BE31" s="220"/>
      <c r="BF31" s="220"/>
      <c r="BG31" s="221">
        <f t="shared" si="20"/>
        <v>0</v>
      </c>
      <c r="BH31" s="220"/>
      <c r="BI31" s="220"/>
      <c r="BJ31" s="221">
        <f t="shared" si="21"/>
        <v>0</v>
      </c>
      <c r="BK31" s="220"/>
      <c r="BL31" s="220"/>
      <c r="BM31" s="221">
        <f t="shared" si="22"/>
        <v>0</v>
      </c>
      <c r="BN31" s="220"/>
      <c r="BO31" s="220"/>
      <c r="BP31" s="221">
        <f t="shared" si="23"/>
        <v>0</v>
      </c>
      <c r="BQ31" s="220"/>
      <c r="BR31" s="220"/>
      <c r="BS31" s="221">
        <f t="shared" si="24"/>
        <v>0</v>
      </c>
      <c r="BT31" s="221">
        <f t="shared" si="25"/>
        <v>0</v>
      </c>
      <c r="BU31" s="243" t="e">
        <f t="shared" si="26"/>
        <v>#DIV/0!</v>
      </c>
      <c r="BV31" s="221">
        <f t="shared" si="27"/>
        <v>0</v>
      </c>
      <c r="BW31" s="243" t="e">
        <f t="shared" si="28"/>
        <v>#DIV/0!</v>
      </c>
      <c r="BX31" s="22">
        <f t="shared" si="29"/>
        <v>0</v>
      </c>
      <c r="BY31" s="243" t="e">
        <f t="shared" si="30"/>
        <v>#DIV/0!</v>
      </c>
      <c r="BZ31" s="220"/>
      <c r="CA31" s="220"/>
      <c r="CB31" s="22">
        <f t="shared" si="31"/>
        <v>0</v>
      </c>
      <c r="CC31" s="220"/>
      <c r="CD31" s="220"/>
      <c r="CE31" s="221">
        <f t="shared" si="32"/>
        <v>0</v>
      </c>
      <c r="CF31" s="220"/>
      <c r="CG31" s="220"/>
      <c r="CH31" s="221">
        <f t="shared" si="33"/>
        <v>0</v>
      </c>
      <c r="CI31" s="220"/>
      <c r="CJ31" s="220"/>
      <c r="CK31" s="221">
        <f t="shared" si="34"/>
        <v>0</v>
      </c>
      <c r="CL31" s="220"/>
      <c r="CM31" s="220"/>
      <c r="CN31" s="221">
        <f t="shared" si="35"/>
        <v>0</v>
      </c>
      <c r="CO31" s="220"/>
      <c r="CP31" s="220"/>
      <c r="CQ31" s="221">
        <f t="shared" si="36"/>
        <v>0</v>
      </c>
      <c r="CR31" s="221">
        <f t="shared" si="37"/>
        <v>0</v>
      </c>
      <c r="CS31" s="221">
        <f t="shared" si="38"/>
        <v>0</v>
      </c>
      <c r="CT31" s="178">
        <f t="shared" si="39"/>
        <v>0</v>
      </c>
    </row>
    <row r="32" spans="1:98" s="9" customFormat="1" x14ac:dyDescent="0.2">
      <c r="A32" s="3" t="s">
        <v>144</v>
      </c>
      <c r="B32" s="227">
        <v>2</v>
      </c>
      <c r="C32" s="220">
        <f t="shared" si="70"/>
        <v>0</v>
      </c>
      <c r="D32" s="220">
        <f t="shared" si="71"/>
        <v>0</v>
      </c>
      <c r="E32" s="220">
        <f t="shared" si="2"/>
        <v>0</v>
      </c>
      <c r="F32" s="220"/>
      <c r="G32" s="220"/>
      <c r="H32" s="220">
        <f t="shared" si="3"/>
        <v>0</v>
      </c>
      <c r="I32" s="220"/>
      <c r="J32" s="220"/>
      <c r="K32" s="220">
        <f t="shared" si="4"/>
        <v>0</v>
      </c>
      <c r="L32" s="220"/>
      <c r="M32" s="220"/>
      <c r="N32" s="220">
        <f t="shared" si="5"/>
        <v>0</v>
      </c>
      <c r="O32" s="220"/>
      <c r="P32" s="220"/>
      <c r="Q32" s="220">
        <f t="shared" si="6"/>
        <v>0</v>
      </c>
      <c r="R32" s="220"/>
      <c r="S32" s="220"/>
      <c r="T32" s="220">
        <f t="shared" si="7"/>
        <v>0</v>
      </c>
      <c r="U32" s="220"/>
      <c r="V32" s="220"/>
      <c r="W32" s="163">
        <f t="shared" si="8"/>
        <v>0</v>
      </c>
      <c r="X32" s="220"/>
      <c r="Y32" s="220"/>
      <c r="Z32" s="163">
        <f t="shared" si="9"/>
        <v>0</v>
      </c>
      <c r="AA32" s="220"/>
      <c r="AB32" s="220"/>
      <c r="AC32" s="220">
        <f t="shared" si="10"/>
        <v>0</v>
      </c>
      <c r="AD32" s="220"/>
      <c r="AE32" s="220"/>
      <c r="AF32" s="220">
        <f t="shared" si="11"/>
        <v>0</v>
      </c>
      <c r="AG32" s="220"/>
      <c r="AH32" s="220"/>
      <c r="AI32" s="220">
        <f t="shared" si="12"/>
        <v>0</v>
      </c>
      <c r="AJ32" s="220"/>
      <c r="AK32" s="220"/>
      <c r="AL32" s="220">
        <f t="shared" si="13"/>
        <v>0</v>
      </c>
      <c r="AM32" s="220"/>
      <c r="AN32" s="220"/>
      <c r="AO32" s="220">
        <f t="shared" si="14"/>
        <v>0</v>
      </c>
      <c r="AP32" s="220"/>
      <c r="AQ32" s="220"/>
      <c r="AR32" s="220">
        <f t="shared" si="15"/>
        <v>0</v>
      </c>
      <c r="AS32" s="220"/>
      <c r="AT32" s="220"/>
      <c r="AU32" s="220">
        <f t="shared" si="16"/>
        <v>0</v>
      </c>
      <c r="AV32" s="220"/>
      <c r="AW32" s="220"/>
      <c r="AX32" s="220">
        <f t="shared" si="17"/>
        <v>0</v>
      </c>
      <c r="AY32" s="220"/>
      <c r="AZ32" s="220"/>
      <c r="BA32" s="220">
        <f t="shared" si="18"/>
        <v>0</v>
      </c>
      <c r="BB32" s="220"/>
      <c r="BC32" s="220"/>
      <c r="BD32" s="220">
        <f t="shared" si="19"/>
        <v>0</v>
      </c>
      <c r="BE32" s="220"/>
      <c r="BF32" s="220"/>
      <c r="BG32" s="221">
        <f t="shared" si="20"/>
        <v>0</v>
      </c>
      <c r="BH32" s="220"/>
      <c r="BI32" s="220"/>
      <c r="BJ32" s="221">
        <f t="shared" si="21"/>
        <v>0</v>
      </c>
      <c r="BK32" s="220"/>
      <c r="BL32" s="220"/>
      <c r="BM32" s="221">
        <f t="shared" si="22"/>
        <v>0</v>
      </c>
      <c r="BN32" s="220"/>
      <c r="BO32" s="220"/>
      <c r="BP32" s="221">
        <f t="shared" si="23"/>
        <v>0</v>
      </c>
      <c r="BQ32" s="220"/>
      <c r="BR32" s="220"/>
      <c r="BS32" s="221">
        <f t="shared" si="24"/>
        <v>0</v>
      </c>
      <c r="BT32" s="221">
        <f t="shared" si="25"/>
        <v>0</v>
      </c>
      <c r="BU32" s="243" t="e">
        <f t="shared" si="26"/>
        <v>#DIV/0!</v>
      </c>
      <c r="BV32" s="221">
        <f t="shared" si="27"/>
        <v>0</v>
      </c>
      <c r="BW32" s="243" t="e">
        <f t="shared" si="28"/>
        <v>#DIV/0!</v>
      </c>
      <c r="BX32" s="22">
        <f t="shared" si="29"/>
        <v>0</v>
      </c>
      <c r="BY32" s="243" t="e">
        <f t="shared" si="30"/>
        <v>#DIV/0!</v>
      </c>
      <c r="BZ32" s="220"/>
      <c r="CA32" s="220"/>
      <c r="CB32" s="22">
        <f t="shared" si="31"/>
        <v>0</v>
      </c>
      <c r="CC32" s="220"/>
      <c r="CD32" s="220"/>
      <c r="CE32" s="221">
        <f t="shared" si="32"/>
        <v>0</v>
      </c>
      <c r="CF32" s="220"/>
      <c r="CG32" s="220"/>
      <c r="CH32" s="221">
        <f t="shared" si="33"/>
        <v>0</v>
      </c>
      <c r="CI32" s="220"/>
      <c r="CJ32" s="220"/>
      <c r="CK32" s="221">
        <f t="shared" si="34"/>
        <v>0</v>
      </c>
      <c r="CL32" s="220"/>
      <c r="CM32" s="220"/>
      <c r="CN32" s="221">
        <f t="shared" si="35"/>
        <v>0</v>
      </c>
      <c r="CO32" s="220"/>
      <c r="CP32" s="220"/>
      <c r="CQ32" s="221">
        <f t="shared" si="36"/>
        <v>0</v>
      </c>
      <c r="CR32" s="221">
        <f t="shared" si="37"/>
        <v>0</v>
      </c>
      <c r="CS32" s="221">
        <f t="shared" si="38"/>
        <v>0</v>
      </c>
      <c r="CT32" s="178">
        <f t="shared" si="39"/>
        <v>0</v>
      </c>
    </row>
    <row r="33" spans="1:98" s="9" customFormat="1" x14ac:dyDescent="0.2">
      <c r="A33" s="3" t="s">
        <v>1132</v>
      </c>
      <c r="B33" s="227">
        <v>2</v>
      </c>
      <c r="C33" s="220">
        <f t="shared" si="70"/>
        <v>0</v>
      </c>
      <c r="D33" s="220">
        <f t="shared" si="71"/>
        <v>0</v>
      </c>
      <c r="E33" s="220">
        <f t="shared" si="2"/>
        <v>0</v>
      </c>
      <c r="F33" s="220"/>
      <c r="G33" s="220"/>
      <c r="H33" s="220">
        <f t="shared" si="3"/>
        <v>0</v>
      </c>
      <c r="I33" s="220"/>
      <c r="J33" s="220"/>
      <c r="K33" s="220">
        <f t="shared" si="4"/>
        <v>0</v>
      </c>
      <c r="L33" s="220"/>
      <c r="M33" s="220"/>
      <c r="N33" s="220">
        <f t="shared" si="5"/>
        <v>0</v>
      </c>
      <c r="O33" s="220"/>
      <c r="P33" s="220"/>
      <c r="Q33" s="220">
        <f t="shared" si="6"/>
        <v>0</v>
      </c>
      <c r="R33" s="220"/>
      <c r="S33" s="220"/>
      <c r="T33" s="220">
        <f t="shared" si="7"/>
        <v>0</v>
      </c>
      <c r="U33" s="220"/>
      <c r="V33" s="220"/>
      <c r="W33" s="163">
        <f t="shared" si="8"/>
        <v>0</v>
      </c>
      <c r="X33" s="220"/>
      <c r="Y33" s="220"/>
      <c r="Z33" s="163">
        <f t="shared" si="9"/>
        <v>0</v>
      </c>
      <c r="AA33" s="220"/>
      <c r="AB33" s="220"/>
      <c r="AC33" s="220">
        <f t="shared" si="10"/>
        <v>0</v>
      </c>
      <c r="AD33" s="220"/>
      <c r="AE33" s="220"/>
      <c r="AF33" s="220">
        <f t="shared" si="11"/>
        <v>0</v>
      </c>
      <c r="AG33" s="220"/>
      <c r="AH33" s="220"/>
      <c r="AI33" s="220">
        <f t="shared" si="12"/>
        <v>0</v>
      </c>
      <c r="AJ33" s="220"/>
      <c r="AK33" s="220"/>
      <c r="AL33" s="220">
        <f t="shared" si="13"/>
        <v>0</v>
      </c>
      <c r="AM33" s="220"/>
      <c r="AN33" s="220"/>
      <c r="AO33" s="220">
        <f t="shared" si="14"/>
        <v>0</v>
      </c>
      <c r="AP33" s="220"/>
      <c r="AQ33" s="220"/>
      <c r="AR33" s="220">
        <f t="shared" si="15"/>
        <v>0</v>
      </c>
      <c r="AS33" s="220"/>
      <c r="AT33" s="220"/>
      <c r="AU33" s="220">
        <f t="shared" si="16"/>
        <v>0</v>
      </c>
      <c r="AV33" s="220"/>
      <c r="AW33" s="220"/>
      <c r="AX33" s="220">
        <f t="shared" si="17"/>
        <v>0</v>
      </c>
      <c r="AY33" s="220"/>
      <c r="AZ33" s="220"/>
      <c r="BA33" s="220">
        <f t="shared" si="18"/>
        <v>0</v>
      </c>
      <c r="BB33" s="220"/>
      <c r="BC33" s="220"/>
      <c r="BD33" s="220">
        <f t="shared" si="19"/>
        <v>0</v>
      </c>
      <c r="BE33" s="220"/>
      <c r="BF33" s="220"/>
      <c r="BG33" s="221">
        <f t="shared" si="20"/>
        <v>0</v>
      </c>
      <c r="BH33" s="220"/>
      <c r="BI33" s="220"/>
      <c r="BJ33" s="221">
        <f t="shared" si="21"/>
        <v>0</v>
      </c>
      <c r="BK33" s="220"/>
      <c r="BL33" s="220"/>
      <c r="BM33" s="221">
        <f t="shared" si="22"/>
        <v>0</v>
      </c>
      <c r="BN33" s="220"/>
      <c r="BO33" s="220"/>
      <c r="BP33" s="221">
        <f t="shared" si="23"/>
        <v>0</v>
      </c>
      <c r="BQ33" s="220"/>
      <c r="BR33" s="220"/>
      <c r="BS33" s="221">
        <f t="shared" si="24"/>
        <v>0</v>
      </c>
      <c r="BT33" s="221">
        <f t="shared" si="25"/>
        <v>0</v>
      </c>
      <c r="BU33" s="243" t="e">
        <f t="shared" si="26"/>
        <v>#DIV/0!</v>
      </c>
      <c r="BV33" s="221">
        <f t="shared" si="27"/>
        <v>0</v>
      </c>
      <c r="BW33" s="243" t="e">
        <f t="shared" si="28"/>
        <v>#DIV/0!</v>
      </c>
      <c r="BX33" s="22">
        <f t="shared" si="29"/>
        <v>0</v>
      </c>
      <c r="BY33" s="243" t="e">
        <f t="shared" si="30"/>
        <v>#DIV/0!</v>
      </c>
      <c r="BZ33" s="220"/>
      <c r="CA33" s="220"/>
      <c r="CB33" s="22">
        <f t="shared" si="31"/>
        <v>0</v>
      </c>
      <c r="CC33" s="220"/>
      <c r="CD33" s="220"/>
      <c r="CE33" s="221">
        <f t="shared" si="32"/>
        <v>0</v>
      </c>
      <c r="CF33" s="220"/>
      <c r="CG33" s="220"/>
      <c r="CH33" s="221">
        <f t="shared" si="33"/>
        <v>0</v>
      </c>
      <c r="CI33" s="220"/>
      <c r="CJ33" s="220"/>
      <c r="CK33" s="221">
        <f t="shared" si="34"/>
        <v>0</v>
      </c>
      <c r="CL33" s="220"/>
      <c r="CM33" s="220"/>
      <c r="CN33" s="221">
        <f t="shared" si="35"/>
        <v>0</v>
      </c>
      <c r="CO33" s="220"/>
      <c r="CP33" s="220"/>
      <c r="CQ33" s="221">
        <f t="shared" si="36"/>
        <v>0</v>
      </c>
      <c r="CR33" s="221">
        <f t="shared" si="37"/>
        <v>0</v>
      </c>
      <c r="CS33" s="221">
        <f t="shared" si="38"/>
        <v>0</v>
      </c>
      <c r="CT33" s="178">
        <f t="shared" si="39"/>
        <v>0</v>
      </c>
    </row>
    <row r="34" spans="1:98" s="9" customFormat="1" x14ac:dyDescent="0.2">
      <c r="A34" s="3" t="s">
        <v>146</v>
      </c>
      <c r="B34" s="227">
        <v>2</v>
      </c>
      <c r="C34" s="220">
        <f t="shared" si="70"/>
        <v>0</v>
      </c>
      <c r="D34" s="220">
        <f t="shared" si="71"/>
        <v>0</v>
      </c>
      <c r="E34" s="220">
        <f t="shared" si="2"/>
        <v>0</v>
      </c>
      <c r="F34" s="220"/>
      <c r="G34" s="220"/>
      <c r="H34" s="220">
        <f t="shared" si="3"/>
        <v>0</v>
      </c>
      <c r="I34" s="220"/>
      <c r="J34" s="220"/>
      <c r="K34" s="220">
        <f t="shared" si="4"/>
        <v>0</v>
      </c>
      <c r="L34" s="220"/>
      <c r="M34" s="220"/>
      <c r="N34" s="220">
        <f t="shared" si="5"/>
        <v>0</v>
      </c>
      <c r="O34" s="220"/>
      <c r="P34" s="220"/>
      <c r="Q34" s="220">
        <f t="shared" si="6"/>
        <v>0</v>
      </c>
      <c r="R34" s="220"/>
      <c r="S34" s="220"/>
      <c r="T34" s="220">
        <f t="shared" si="7"/>
        <v>0</v>
      </c>
      <c r="U34" s="220"/>
      <c r="V34" s="220"/>
      <c r="W34" s="163">
        <f t="shared" si="8"/>
        <v>0</v>
      </c>
      <c r="X34" s="220"/>
      <c r="Y34" s="220"/>
      <c r="Z34" s="163">
        <f t="shared" si="9"/>
        <v>0</v>
      </c>
      <c r="AA34" s="220"/>
      <c r="AB34" s="220"/>
      <c r="AC34" s="220">
        <f t="shared" si="10"/>
        <v>0</v>
      </c>
      <c r="AD34" s="220"/>
      <c r="AE34" s="220"/>
      <c r="AF34" s="220">
        <f t="shared" si="11"/>
        <v>0</v>
      </c>
      <c r="AG34" s="220"/>
      <c r="AH34" s="220"/>
      <c r="AI34" s="220">
        <f t="shared" si="12"/>
        <v>0</v>
      </c>
      <c r="AJ34" s="220"/>
      <c r="AK34" s="220"/>
      <c r="AL34" s="220">
        <f t="shared" si="13"/>
        <v>0</v>
      </c>
      <c r="AM34" s="220"/>
      <c r="AN34" s="220"/>
      <c r="AO34" s="220">
        <f t="shared" si="14"/>
        <v>0</v>
      </c>
      <c r="AP34" s="220"/>
      <c r="AQ34" s="220"/>
      <c r="AR34" s="220">
        <f t="shared" si="15"/>
        <v>0</v>
      </c>
      <c r="AS34" s="220"/>
      <c r="AT34" s="220"/>
      <c r="AU34" s="220">
        <f t="shared" si="16"/>
        <v>0</v>
      </c>
      <c r="AV34" s="220"/>
      <c r="AW34" s="220"/>
      <c r="AX34" s="220">
        <f t="shared" si="17"/>
        <v>0</v>
      </c>
      <c r="AY34" s="220"/>
      <c r="AZ34" s="220"/>
      <c r="BA34" s="220">
        <f t="shared" si="18"/>
        <v>0</v>
      </c>
      <c r="BB34" s="220"/>
      <c r="BC34" s="220"/>
      <c r="BD34" s="220">
        <f t="shared" si="19"/>
        <v>0</v>
      </c>
      <c r="BE34" s="220"/>
      <c r="BF34" s="220"/>
      <c r="BG34" s="221">
        <f t="shared" si="20"/>
        <v>0</v>
      </c>
      <c r="BH34" s="220"/>
      <c r="BI34" s="220"/>
      <c r="BJ34" s="221">
        <f t="shared" si="21"/>
        <v>0</v>
      </c>
      <c r="BK34" s="220"/>
      <c r="BL34" s="220"/>
      <c r="BM34" s="221">
        <f t="shared" si="22"/>
        <v>0</v>
      </c>
      <c r="BN34" s="220"/>
      <c r="BO34" s="220"/>
      <c r="BP34" s="221">
        <f t="shared" si="23"/>
        <v>0</v>
      </c>
      <c r="BQ34" s="220"/>
      <c r="BR34" s="220"/>
      <c r="BS34" s="221">
        <f t="shared" si="24"/>
        <v>0</v>
      </c>
      <c r="BT34" s="221">
        <f t="shared" si="25"/>
        <v>0</v>
      </c>
      <c r="BU34" s="243" t="e">
        <f t="shared" si="26"/>
        <v>#DIV/0!</v>
      </c>
      <c r="BV34" s="221">
        <f t="shared" si="27"/>
        <v>0</v>
      </c>
      <c r="BW34" s="243" t="e">
        <f t="shared" si="28"/>
        <v>#DIV/0!</v>
      </c>
      <c r="BX34" s="22">
        <f t="shared" si="29"/>
        <v>0</v>
      </c>
      <c r="BY34" s="243" t="e">
        <f t="shared" si="30"/>
        <v>#DIV/0!</v>
      </c>
      <c r="BZ34" s="220"/>
      <c r="CA34" s="220"/>
      <c r="CB34" s="22">
        <f t="shared" si="31"/>
        <v>0</v>
      </c>
      <c r="CC34" s="220"/>
      <c r="CD34" s="220"/>
      <c r="CE34" s="221">
        <f t="shared" si="32"/>
        <v>0</v>
      </c>
      <c r="CF34" s="220"/>
      <c r="CG34" s="220"/>
      <c r="CH34" s="221">
        <f t="shared" si="33"/>
        <v>0</v>
      </c>
      <c r="CI34" s="220"/>
      <c r="CJ34" s="220"/>
      <c r="CK34" s="221">
        <f t="shared" si="34"/>
        <v>0</v>
      </c>
      <c r="CL34" s="220"/>
      <c r="CM34" s="220"/>
      <c r="CN34" s="221">
        <f t="shared" si="35"/>
        <v>0</v>
      </c>
      <c r="CO34" s="220"/>
      <c r="CP34" s="220"/>
      <c r="CQ34" s="221">
        <f t="shared" si="36"/>
        <v>0</v>
      </c>
      <c r="CR34" s="221">
        <f t="shared" si="37"/>
        <v>0</v>
      </c>
      <c r="CS34" s="221">
        <f t="shared" si="38"/>
        <v>0</v>
      </c>
      <c r="CT34" s="178">
        <f t="shared" si="39"/>
        <v>0</v>
      </c>
    </row>
    <row r="35" spans="1:98" s="9" customFormat="1" x14ac:dyDescent="0.2">
      <c r="A35" s="3" t="s">
        <v>151</v>
      </c>
      <c r="B35" s="227">
        <v>3</v>
      </c>
      <c r="C35" s="220">
        <f t="shared" si="70"/>
        <v>0</v>
      </c>
      <c r="D35" s="220">
        <f t="shared" si="71"/>
        <v>0</v>
      </c>
      <c r="E35" s="220">
        <f t="shared" si="2"/>
        <v>0</v>
      </c>
      <c r="F35" s="220"/>
      <c r="G35" s="220"/>
      <c r="H35" s="220">
        <f t="shared" si="3"/>
        <v>0</v>
      </c>
      <c r="I35" s="220"/>
      <c r="J35" s="220"/>
      <c r="K35" s="220">
        <f t="shared" si="4"/>
        <v>0</v>
      </c>
      <c r="L35" s="220"/>
      <c r="M35" s="220"/>
      <c r="N35" s="220">
        <f t="shared" si="5"/>
        <v>0</v>
      </c>
      <c r="O35" s="220"/>
      <c r="P35" s="220"/>
      <c r="Q35" s="220">
        <f t="shared" si="6"/>
        <v>0</v>
      </c>
      <c r="R35" s="220"/>
      <c r="S35" s="220"/>
      <c r="T35" s="220">
        <f t="shared" si="7"/>
        <v>0</v>
      </c>
      <c r="U35" s="220"/>
      <c r="V35" s="220"/>
      <c r="W35" s="163">
        <f t="shared" si="8"/>
        <v>0</v>
      </c>
      <c r="X35" s="220"/>
      <c r="Y35" s="220"/>
      <c r="Z35" s="163">
        <f t="shared" si="9"/>
        <v>0</v>
      </c>
      <c r="AA35" s="220"/>
      <c r="AB35" s="220"/>
      <c r="AC35" s="220">
        <f t="shared" si="10"/>
        <v>0</v>
      </c>
      <c r="AD35" s="220"/>
      <c r="AE35" s="220"/>
      <c r="AF35" s="220">
        <f t="shared" si="11"/>
        <v>0</v>
      </c>
      <c r="AG35" s="220"/>
      <c r="AH35" s="220"/>
      <c r="AI35" s="220">
        <f t="shared" si="12"/>
        <v>0</v>
      </c>
      <c r="AJ35" s="220"/>
      <c r="AK35" s="220"/>
      <c r="AL35" s="220">
        <f t="shared" si="13"/>
        <v>0</v>
      </c>
      <c r="AM35" s="220"/>
      <c r="AN35" s="220"/>
      <c r="AO35" s="220">
        <f t="shared" si="14"/>
        <v>0</v>
      </c>
      <c r="AP35" s="220"/>
      <c r="AQ35" s="220"/>
      <c r="AR35" s="220">
        <f t="shared" si="15"/>
        <v>0</v>
      </c>
      <c r="AS35" s="220"/>
      <c r="AT35" s="220"/>
      <c r="AU35" s="220">
        <f t="shared" si="16"/>
        <v>0</v>
      </c>
      <c r="AV35" s="220"/>
      <c r="AW35" s="220"/>
      <c r="AX35" s="220">
        <f t="shared" si="17"/>
        <v>0</v>
      </c>
      <c r="AY35" s="220"/>
      <c r="AZ35" s="220"/>
      <c r="BA35" s="220">
        <f t="shared" si="18"/>
        <v>0</v>
      </c>
      <c r="BB35" s="220"/>
      <c r="BC35" s="220"/>
      <c r="BD35" s="220">
        <f t="shared" si="19"/>
        <v>0</v>
      </c>
      <c r="BE35" s="220"/>
      <c r="BF35" s="220"/>
      <c r="BG35" s="221">
        <f t="shared" si="20"/>
        <v>0</v>
      </c>
      <c r="BH35" s="220"/>
      <c r="BI35" s="220"/>
      <c r="BJ35" s="221">
        <f t="shared" si="21"/>
        <v>0</v>
      </c>
      <c r="BK35" s="220"/>
      <c r="BL35" s="220"/>
      <c r="BM35" s="221">
        <f t="shared" si="22"/>
        <v>0</v>
      </c>
      <c r="BN35" s="220"/>
      <c r="BO35" s="220"/>
      <c r="BP35" s="221">
        <f t="shared" si="23"/>
        <v>0</v>
      </c>
      <c r="BQ35" s="220"/>
      <c r="BR35" s="220"/>
      <c r="BS35" s="221">
        <f t="shared" si="24"/>
        <v>0</v>
      </c>
      <c r="BT35" s="221">
        <f t="shared" si="25"/>
        <v>0</v>
      </c>
      <c r="BU35" s="243" t="e">
        <f t="shared" si="26"/>
        <v>#DIV/0!</v>
      </c>
      <c r="BV35" s="221">
        <f t="shared" si="27"/>
        <v>0</v>
      </c>
      <c r="BW35" s="243" t="e">
        <f t="shared" si="28"/>
        <v>#DIV/0!</v>
      </c>
      <c r="BX35" s="22">
        <f t="shared" si="29"/>
        <v>0</v>
      </c>
      <c r="BY35" s="243" t="e">
        <f t="shared" si="30"/>
        <v>#DIV/0!</v>
      </c>
      <c r="BZ35" s="220"/>
      <c r="CA35" s="220"/>
      <c r="CB35" s="22">
        <f t="shared" si="31"/>
        <v>0</v>
      </c>
      <c r="CC35" s="220"/>
      <c r="CD35" s="220"/>
      <c r="CE35" s="221">
        <f t="shared" si="32"/>
        <v>0</v>
      </c>
      <c r="CF35" s="220"/>
      <c r="CG35" s="220"/>
      <c r="CH35" s="221">
        <f t="shared" si="33"/>
        <v>0</v>
      </c>
      <c r="CI35" s="220"/>
      <c r="CJ35" s="220"/>
      <c r="CK35" s="221">
        <f t="shared" si="34"/>
        <v>0</v>
      </c>
      <c r="CL35" s="220"/>
      <c r="CM35" s="220"/>
      <c r="CN35" s="221">
        <f t="shared" si="35"/>
        <v>0</v>
      </c>
      <c r="CO35" s="220"/>
      <c r="CP35" s="220"/>
      <c r="CQ35" s="221">
        <f t="shared" si="36"/>
        <v>0</v>
      </c>
      <c r="CR35" s="221">
        <f t="shared" si="37"/>
        <v>0</v>
      </c>
      <c r="CS35" s="221">
        <f t="shared" si="38"/>
        <v>0</v>
      </c>
      <c r="CT35" s="178">
        <f t="shared" si="39"/>
        <v>0</v>
      </c>
    </row>
    <row r="36" spans="1:98" s="9" customFormat="1" x14ac:dyDescent="0.2">
      <c r="A36" s="3" t="s">
        <v>153</v>
      </c>
      <c r="B36" s="227">
        <v>4</v>
      </c>
      <c r="C36" s="220">
        <f t="shared" si="70"/>
        <v>0</v>
      </c>
      <c r="D36" s="220">
        <f t="shared" si="71"/>
        <v>0</v>
      </c>
      <c r="E36" s="220">
        <f t="shared" si="2"/>
        <v>0</v>
      </c>
      <c r="F36" s="220"/>
      <c r="G36" s="220"/>
      <c r="H36" s="220">
        <f t="shared" si="3"/>
        <v>0</v>
      </c>
      <c r="I36" s="220"/>
      <c r="J36" s="220"/>
      <c r="K36" s="220">
        <f t="shared" si="4"/>
        <v>0</v>
      </c>
      <c r="L36" s="220"/>
      <c r="M36" s="220"/>
      <c r="N36" s="220">
        <f t="shared" si="5"/>
        <v>0</v>
      </c>
      <c r="O36" s="220"/>
      <c r="P36" s="220"/>
      <c r="Q36" s="220">
        <f t="shared" si="6"/>
        <v>0</v>
      </c>
      <c r="R36" s="220"/>
      <c r="S36" s="220"/>
      <c r="T36" s="220">
        <f t="shared" si="7"/>
        <v>0</v>
      </c>
      <c r="U36" s="220"/>
      <c r="V36" s="220"/>
      <c r="W36" s="163">
        <f t="shared" si="8"/>
        <v>0</v>
      </c>
      <c r="X36" s="220"/>
      <c r="Y36" s="220"/>
      <c r="Z36" s="163">
        <f t="shared" si="9"/>
        <v>0</v>
      </c>
      <c r="AA36" s="220"/>
      <c r="AB36" s="220"/>
      <c r="AC36" s="220">
        <f t="shared" si="10"/>
        <v>0</v>
      </c>
      <c r="AD36" s="220"/>
      <c r="AE36" s="220"/>
      <c r="AF36" s="220">
        <f t="shared" si="11"/>
        <v>0</v>
      </c>
      <c r="AG36" s="220"/>
      <c r="AH36" s="220"/>
      <c r="AI36" s="220">
        <f t="shared" si="12"/>
        <v>0</v>
      </c>
      <c r="AJ36" s="220"/>
      <c r="AK36" s="220"/>
      <c r="AL36" s="220">
        <f t="shared" si="13"/>
        <v>0</v>
      </c>
      <c r="AM36" s="220"/>
      <c r="AN36" s="220"/>
      <c r="AO36" s="220">
        <f t="shared" si="14"/>
        <v>0</v>
      </c>
      <c r="AP36" s="220"/>
      <c r="AQ36" s="220"/>
      <c r="AR36" s="220">
        <f t="shared" si="15"/>
        <v>0</v>
      </c>
      <c r="AS36" s="220"/>
      <c r="AT36" s="220"/>
      <c r="AU36" s="220">
        <f t="shared" si="16"/>
        <v>0</v>
      </c>
      <c r="AV36" s="220"/>
      <c r="AW36" s="220"/>
      <c r="AX36" s="220">
        <f t="shared" si="17"/>
        <v>0</v>
      </c>
      <c r="AY36" s="220"/>
      <c r="AZ36" s="220"/>
      <c r="BA36" s="220">
        <f t="shared" si="18"/>
        <v>0</v>
      </c>
      <c r="BB36" s="220"/>
      <c r="BC36" s="220"/>
      <c r="BD36" s="220">
        <f t="shared" si="19"/>
        <v>0</v>
      </c>
      <c r="BE36" s="220"/>
      <c r="BF36" s="220"/>
      <c r="BG36" s="221">
        <f t="shared" si="20"/>
        <v>0</v>
      </c>
      <c r="BH36" s="220"/>
      <c r="BI36" s="220"/>
      <c r="BJ36" s="221">
        <f t="shared" si="21"/>
        <v>0</v>
      </c>
      <c r="BK36" s="220"/>
      <c r="BL36" s="220"/>
      <c r="BM36" s="221">
        <f t="shared" si="22"/>
        <v>0</v>
      </c>
      <c r="BN36" s="220"/>
      <c r="BO36" s="220"/>
      <c r="BP36" s="221">
        <f t="shared" si="23"/>
        <v>0</v>
      </c>
      <c r="BQ36" s="220"/>
      <c r="BR36" s="220"/>
      <c r="BS36" s="221">
        <f t="shared" si="24"/>
        <v>0</v>
      </c>
      <c r="BT36" s="221">
        <f t="shared" si="25"/>
        <v>0</v>
      </c>
      <c r="BU36" s="243" t="e">
        <f t="shared" si="26"/>
        <v>#DIV/0!</v>
      </c>
      <c r="BV36" s="221">
        <f t="shared" si="27"/>
        <v>0</v>
      </c>
      <c r="BW36" s="243" t="e">
        <f t="shared" si="28"/>
        <v>#DIV/0!</v>
      </c>
      <c r="BX36" s="22">
        <f t="shared" si="29"/>
        <v>0</v>
      </c>
      <c r="BY36" s="243" t="e">
        <f t="shared" si="30"/>
        <v>#DIV/0!</v>
      </c>
      <c r="BZ36" s="220"/>
      <c r="CA36" s="220"/>
      <c r="CB36" s="22">
        <f t="shared" si="31"/>
        <v>0</v>
      </c>
      <c r="CC36" s="220"/>
      <c r="CD36" s="220"/>
      <c r="CE36" s="221">
        <f t="shared" si="32"/>
        <v>0</v>
      </c>
      <c r="CF36" s="220"/>
      <c r="CG36" s="220"/>
      <c r="CH36" s="221">
        <f t="shared" si="33"/>
        <v>0</v>
      </c>
      <c r="CI36" s="220"/>
      <c r="CJ36" s="220"/>
      <c r="CK36" s="221">
        <f t="shared" si="34"/>
        <v>0</v>
      </c>
      <c r="CL36" s="220"/>
      <c r="CM36" s="220"/>
      <c r="CN36" s="221">
        <f t="shared" si="35"/>
        <v>0</v>
      </c>
      <c r="CO36" s="220"/>
      <c r="CP36" s="220"/>
      <c r="CQ36" s="221">
        <f t="shared" si="36"/>
        <v>0</v>
      </c>
      <c r="CR36" s="221">
        <f t="shared" si="37"/>
        <v>0</v>
      </c>
      <c r="CS36" s="221">
        <f t="shared" si="38"/>
        <v>0</v>
      </c>
      <c r="CT36" s="178">
        <f t="shared" si="39"/>
        <v>0</v>
      </c>
    </row>
    <row r="37" spans="1:98" x14ac:dyDescent="0.2">
      <c r="A37" s="286" t="s">
        <v>1133</v>
      </c>
      <c r="B37" s="230">
        <f>SUM(B24:B36)</f>
        <v>38</v>
      </c>
      <c r="C37" s="209">
        <f>SUM(C24:C36)</f>
        <v>0</v>
      </c>
      <c r="D37" s="209">
        <f>SUM(D24:D36)</f>
        <v>0</v>
      </c>
      <c r="E37" s="209">
        <f t="shared" si="2"/>
        <v>0</v>
      </c>
      <c r="F37" s="209">
        <f t="shared" ref="F37:BO37" si="72">SUM(F24:F36)</f>
        <v>0</v>
      </c>
      <c r="G37" s="209">
        <f t="shared" si="72"/>
        <v>0</v>
      </c>
      <c r="H37" s="209">
        <f t="shared" si="3"/>
        <v>0</v>
      </c>
      <c r="I37" s="209">
        <f t="shared" si="72"/>
        <v>0</v>
      </c>
      <c r="J37" s="209">
        <f t="shared" si="72"/>
        <v>0</v>
      </c>
      <c r="K37" s="209">
        <f t="shared" si="4"/>
        <v>0</v>
      </c>
      <c r="L37" s="209">
        <f t="shared" si="72"/>
        <v>0</v>
      </c>
      <c r="M37" s="209">
        <f t="shared" si="72"/>
        <v>0</v>
      </c>
      <c r="N37" s="209">
        <f t="shared" si="5"/>
        <v>0</v>
      </c>
      <c r="O37" s="209">
        <f t="shared" si="72"/>
        <v>0</v>
      </c>
      <c r="P37" s="209">
        <f t="shared" si="72"/>
        <v>0</v>
      </c>
      <c r="Q37" s="209">
        <f t="shared" si="6"/>
        <v>0</v>
      </c>
      <c r="R37" s="209">
        <f t="shared" si="72"/>
        <v>0</v>
      </c>
      <c r="S37" s="209">
        <f t="shared" si="72"/>
        <v>0</v>
      </c>
      <c r="T37" s="209">
        <f t="shared" si="7"/>
        <v>0</v>
      </c>
      <c r="U37" s="209">
        <f t="shared" si="72"/>
        <v>0</v>
      </c>
      <c r="V37" s="209">
        <f t="shared" si="72"/>
        <v>0</v>
      </c>
      <c r="W37" s="209">
        <f t="shared" si="8"/>
        <v>0</v>
      </c>
      <c r="X37" s="209">
        <f t="shared" si="72"/>
        <v>0</v>
      </c>
      <c r="Y37" s="209">
        <f t="shared" si="72"/>
        <v>0</v>
      </c>
      <c r="Z37" s="209">
        <f t="shared" si="9"/>
        <v>0</v>
      </c>
      <c r="AA37" s="209">
        <f t="shared" si="72"/>
        <v>0</v>
      </c>
      <c r="AB37" s="209">
        <f t="shared" si="72"/>
        <v>0</v>
      </c>
      <c r="AC37" s="209">
        <f t="shared" si="10"/>
        <v>0</v>
      </c>
      <c r="AD37" s="209">
        <f t="shared" si="72"/>
        <v>0</v>
      </c>
      <c r="AE37" s="209">
        <f t="shared" si="72"/>
        <v>0</v>
      </c>
      <c r="AF37" s="209">
        <f t="shared" si="11"/>
        <v>0</v>
      </c>
      <c r="AG37" s="209">
        <f t="shared" si="72"/>
        <v>0</v>
      </c>
      <c r="AH37" s="209">
        <f t="shared" si="72"/>
        <v>0</v>
      </c>
      <c r="AI37" s="209">
        <f t="shared" si="12"/>
        <v>0</v>
      </c>
      <c r="AJ37" s="209">
        <f t="shared" si="72"/>
        <v>0</v>
      </c>
      <c r="AK37" s="209">
        <f t="shared" si="72"/>
        <v>0</v>
      </c>
      <c r="AL37" s="209">
        <f t="shared" si="13"/>
        <v>0</v>
      </c>
      <c r="AM37" s="209">
        <f t="shared" si="72"/>
        <v>0</v>
      </c>
      <c r="AN37" s="209">
        <f t="shared" si="72"/>
        <v>0</v>
      </c>
      <c r="AO37" s="209">
        <f t="shared" si="14"/>
        <v>0</v>
      </c>
      <c r="AP37" s="209">
        <f t="shared" si="72"/>
        <v>0</v>
      </c>
      <c r="AQ37" s="209">
        <f t="shared" si="72"/>
        <v>0</v>
      </c>
      <c r="AR37" s="209">
        <f t="shared" si="15"/>
        <v>0</v>
      </c>
      <c r="AS37" s="209">
        <f t="shared" si="72"/>
        <v>0</v>
      </c>
      <c r="AT37" s="209">
        <f t="shared" si="72"/>
        <v>0</v>
      </c>
      <c r="AU37" s="209">
        <f t="shared" si="16"/>
        <v>0</v>
      </c>
      <c r="AV37" s="209">
        <f t="shared" si="72"/>
        <v>0</v>
      </c>
      <c r="AW37" s="209">
        <f t="shared" si="72"/>
        <v>0</v>
      </c>
      <c r="AX37" s="209">
        <f t="shared" si="17"/>
        <v>0</v>
      </c>
      <c r="AY37" s="209">
        <f t="shared" si="72"/>
        <v>0</v>
      </c>
      <c r="AZ37" s="209">
        <f t="shared" si="72"/>
        <v>0</v>
      </c>
      <c r="BA37" s="209">
        <f t="shared" si="18"/>
        <v>0</v>
      </c>
      <c r="BB37" s="209">
        <f t="shared" si="72"/>
        <v>0</v>
      </c>
      <c r="BC37" s="209">
        <f t="shared" si="72"/>
        <v>0</v>
      </c>
      <c r="BD37" s="209">
        <f t="shared" si="19"/>
        <v>0</v>
      </c>
      <c r="BE37" s="209">
        <f t="shared" si="72"/>
        <v>0</v>
      </c>
      <c r="BF37" s="209">
        <f t="shared" si="72"/>
        <v>0</v>
      </c>
      <c r="BG37" s="209">
        <f t="shared" si="20"/>
        <v>0</v>
      </c>
      <c r="BH37" s="209">
        <f t="shared" si="72"/>
        <v>0</v>
      </c>
      <c r="BI37" s="209">
        <f t="shared" si="72"/>
        <v>0</v>
      </c>
      <c r="BJ37" s="209">
        <f t="shared" si="21"/>
        <v>0</v>
      </c>
      <c r="BK37" s="209">
        <f t="shared" si="72"/>
        <v>0</v>
      </c>
      <c r="BL37" s="209">
        <f t="shared" si="72"/>
        <v>0</v>
      </c>
      <c r="BM37" s="209">
        <f t="shared" si="22"/>
        <v>0</v>
      </c>
      <c r="BN37" s="209">
        <f t="shared" si="72"/>
        <v>0</v>
      </c>
      <c r="BO37" s="209">
        <f t="shared" si="72"/>
        <v>0</v>
      </c>
      <c r="BP37" s="209">
        <f t="shared" si="23"/>
        <v>0</v>
      </c>
      <c r="BQ37" s="209">
        <f t="shared" ref="BQ37:BR37" si="73">SUM(BQ24:BQ36)</f>
        <v>0</v>
      </c>
      <c r="BR37" s="209">
        <f t="shared" si="73"/>
        <v>0</v>
      </c>
      <c r="BS37" s="209">
        <f t="shared" si="24"/>
        <v>0</v>
      </c>
      <c r="BT37" s="209">
        <f t="shared" si="25"/>
        <v>0</v>
      </c>
      <c r="BU37" s="268" t="e">
        <f t="shared" si="26"/>
        <v>#DIV/0!</v>
      </c>
      <c r="BV37" s="209">
        <f t="shared" si="27"/>
        <v>0</v>
      </c>
      <c r="BW37" s="268" t="e">
        <f t="shared" si="28"/>
        <v>#DIV/0!</v>
      </c>
      <c r="BX37" s="209">
        <f t="shared" si="29"/>
        <v>0</v>
      </c>
      <c r="BY37" s="290" t="e">
        <f t="shared" si="30"/>
        <v>#DIV/0!</v>
      </c>
      <c r="BZ37" s="209">
        <f t="shared" ref="BZ37" si="74">SUM(BZ24:BZ36)</f>
        <v>0</v>
      </c>
      <c r="CA37" s="209">
        <f t="shared" ref="CA37" si="75">SUM(CA24:CA36)</f>
        <v>0</v>
      </c>
      <c r="CB37" s="209">
        <f t="shared" si="31"/>
        <v>0</v>
      </c>
      <c r="CC37" s="209">
        <f t="shared" ref="CC37" si="76">SUM(CC24:CC36)</f>
        <v>0</v>
      </c>
      <c r="CD37" s="209">
        <f t="shared" ref="CD37" si="77">SUM(CD24:CD36)</f>
        <v>0</v>
      </c>
      <c r="CE37" s="209">
        <f t="shared" si="32"/>
        <v>0</v>
      </c>
      <c r="CF37" s="209">
        <f t="shared" ref="CF37" si="78">SUM(CF24:CF36)</f>
        <v>0</v>
      </c>
      <c r="CG37" s="209">
        <f t="shared" ref="CG37" si="79">SUM(CG24:CG36)</f>
        <v>0</v>
      </c>
      <c r="CH37" s="209">
        <f t="shared" si="33"/>
        <v>0</v>
      </c>
      <c r="CI37" s="209">
        <f t="shared" ref="CI37" si="80">SUM(CI24:CI36)</f>
        <v>0</v>
      </c>
      <c r="CJ37" s="209">
        <f t="shared" ref="CJ37" si="81">SUM(CJ24:CJ36)</f>
        <v>0</v>
      </c>
      <c r="CK37" s="209">
        <f t="shared" si="34"/>
        <v>0</v>
      </c>
      <c r="CL37" s="209">
        <f t="shared" ref="CL37" si="82">SUM(CL24:CL36)</f>
        <v>0</v>
      </c>
      <c r="CM37" s="209">
        <f t="shared" ref="CM37" si="83">SUM(CM24:CM36)</f>
        <v>0</v>
      </c>
      <c r="CN37" s="209">
        <f t="shared" si="35"/>
        <v>0</v>
      </c>
      <c r="CO37" s="209">
        <f t="shared" ref="CO37" si="84">SUM(CO24:CO36)</f>
        <v>0</v>
      </c>
      <c r="CP37" s="209">
        <f t="shared" ref="CP37" si="85">SUM(CP24:CP36)</f>
        <v>0</v>
      </c>
      <c r="CQ37" s="209">
        <f t="shared" si="36"/>
        <v>0</v>
      </c>
      <c r="CR37" s="209">
        <f t="shared" si="37"/>
        <v>0</v>
      </c>
      <c r="CS37" s="209">
        <f t="shared" si="38"/>
        <v>0</v>
      </c>
      <c r="CT37" s="209">
        <f t="shared" si="39"/>
        <v>0</v>
      </c>
    </row>
    <row r="38" spans="1:98" s="9" customFormat="1" x14ac:dyDescent="0.2">
      <c r="A38" s="3" t="s">
        <v>158</v>
      </c>
      <c r="B38" s="226">
        <v>4</v>
      </c>
      <c r="C38" s="221">
        <f t="shared" ref="C38:C48" si="86">F38+L38+R38+X38+AD38+AJ38+AP38+AV38+BB38+BH38+BN38</f>
        <v>0</v>
      </c>
      <c r="D38" s="221">
        <f t="shared" ref="D38:D48" si="87">G38+M38+S38+Y38+AE38+AK38+AQ38+AW38+BC38+BI38+BO38</f>
        <v>0</v>
      </c>
      <c r="E38" s="221">
        <f t="shared" si="2"/>
        <v>0</v>
      </c>
      <c r="F38" s="221"/>
      <c r="G38" s="221"/>
      <c r="H38" s="221">
        <f t="shared" si="3"/>
        <v>0</v>
      </c>
      <c r="I38" s="221"/>
      <c r="J38" s="221"/>
      <c r="K38" s="221">
        <f t="shared" si="4"/>
        <v>0</v>
      </c>
      <c r="L38" s="221"/>
      <c r="M38" s="221"/>
      <c r="N38" s="221">
        <f t="shared" si="5"/>
        <v>0</v>
      </c>
      <c r="O38" s="221"/>
      <c r="P38" s="221"/>
      <c r="Q38" s="167">
        <f t="shared" si="6"/>
        <v>0</v>
      </c>
      <c r="R38" s="221"/>
      <c r="S38" s="221"/>
      <c r="T38" s="167">
        <f t="shared" si="7"/>
        <v>0</v>
      </c>
      <c r="U38" s="221"/>
      <c r="V38" s="221"/>
      <c r="W38" s="163">
        <f t="shared" si="8"/>
        <v>0</v>
      </c>
      <c r="X38" s="221"/>
      <c r="Y38" s="221"/>
      <c r="Z38" s="163">
        <f t="shared" si="9"/>
        <v>0</v>
      </c>
      <c r="AA38" s="221"/>
      <c r="AB38" s="221"/>
      <c r="AC38" s="221">
        <f t="shared" si="10"/>
        <v>0</v>
      </c>
      <c r="AD38" s="221"/>
      <c r="AE38" s="221"/>
      <c r="AF38" s="221">
        <f t="shared" si="11"/>
        <v>0</v>
      </c>
      <c r="AG38" s="221"/>
      <c r="AH38" s="221"/>
      <c r="AI38" s="221">
        <f t="shared" si="12"/>
        <v>0</v>
      </c>
      <c r="AJ38" s="221"/>
      <c r="AK38" s="221"/>
      <c r="AL38" s="221">
        <f t="shared" si="13"/>
        <v>0</v>
      </c>
      <c r="AM38" s="221"/>
      <c r="AN38" s="221"/>
      <c r="AO38" s="221">
        <f t="shared" si="14"/>
        <v>0</v>
      </c>
      <c r="AP38" s="221"/>
      <c r="AQ38" s="221"/>
      <c r="AR38" s="221">
        <f t="shared" si="15"/>
        <v>0</v>
      </c>
      <c r="AS38" s="221"/>
      <c r="AT38" s="221"/>
      <c r="AU38" s="221">
        <f t="shared" si="16"/>
        <v>0</v>
      </c>
      <c r="AV38" s="221"/>
      <c r="AW38" s="221"/>
      <c r="AX38" s="221">
        <f t="shared" si="17"/>
        <v>0</v>
      </c>
      <c r="AY38" s="221"/>
      <c r="AZ38" s="221"/>
      <c r="BA38" s="221">
        <f t="shared" si="18"/>
        <v>0</v>
      </c>
      <c r="BB38" s="221"/>
      <c r="BC38" s="221"/>
      <c r="BD38" s="221">
        <f t="shared" si="19"/>
        <v>0</v>
      </c>
      <c r="BE38" s="221"/>
      <c r="BF38" s="221"/>
      <c r="BG38" s="221">
        <f t="shared" si="20"/>
        <v>0</v>
      </c>
      <c r="BH38" s="221"/>
      <c r="BI38" s="221"/>
      <c r="BJ38" s="221">
        <f t="shared" si="21"/>
        <v>0</v>
      </c>
      <c r="BK38" s="221"/>
      <c r="BL38" s="221"/>
      <c r="BM38" s="221">
        <f t="shared" si="22"/>
        <v>0</v>
      </c>
      <c r="BN38" s="221"/>
      <c r="BO38" s="221"/>
      <c r="BP38" s="221">
        <f t="shared" si="23"/>
        <v>0</v>
      </c>
      <c r="BQ38" s="221"/>
      <c r="BR38" s="221"/>
      <c r="BS38" s="221">
        <f t="shared" si="24"/>
        <v>0</v>
      </c>
      <c r="BT38" s="221">
        <f t="shared" si="25"/>
        <v>0</v>
      </c>
      <c r="BU38" s="243" t="e">
        <f t="shared" si="26"/>
        <v>#DIV/0!</v>
      </c>
      <c r="BV38" s="221">
        <f t="shared" si="27"/>
        <v>0</v>
      </c>
      <c r="BW38" s="243" t="e">
        <f t="shared" si="28"/>
        <v>#DIV/0!</v>
      </c>
      <c r="BX38" s="22">
        <f t="shared" si="29"/>
        <v>0</v>
      </c>
      <c r="BY38" s="243" t="e">
        <f t="shared" si="30"/>
        <v>#DIV/0!</v>
      </c>
      <c r="BZ38" s="221"/>
      <c r="CA38" s="221"/>
      <c r="CB38" s="22">
        <f t="shared" si="31"/>
        <v>0</v>
      </c>
      <c r="CC38" s="221"/>
      <c r="CD38" s="221"/>
      <c r="CE38" s="221">
        <f t="shared" si="32"/>
        <v>0</v>
      </c>
      <c r="CF38" s="221"/>
      <c r="CG38" s="221"/>
      <c r="CH38" s="221">
        <f t="shared" si="33"/>
        <v>0</v>
      </c>
      <c r="CI38" s="221"/>
      <c r="CJ38" s="221"/>
      <c r="CK38" s="221">
        <f t="shared" si="34"/>
        <v>0</v>
      </c>
      <c r="CL38" s="221"/>
      <c r="CM38" s="221"/>
      <c r="CN38" s="221">
        <f t="shared" si="35"/>
        <v>0</v>
      </c>
      <c r="CO38" s="221"/>
      <c r="CP38" s="221"/>
      <c r="CQ38" s="221">
        <f t="shared" si="36"/>
        <v>0</v>
      </c>
      <c r="CR38" s="221">
        <f t="shared" si="37"/>
        <v>0</v>
      </c>
      <c r="CS38" s="221">
        <f t="shared" si="38"/>
        <v>0</v>
      </c>
      <c r="CT38" s="178">
        <f t="shared" si="39"/>
        <v>0</v>
      </c>
    </row>
    <row r="39" spans="1:98" s="9" customFormat="1" x14ac:dyDescent="0.2">
      <c r="A39" s="26" t="s">
        <v>162</v>
      </c>
      <c r="B39" s="227">
        <v>4</v>
      </c>
      <c r="C39" s="220">
        <f t="shared" si="86"/>
        <v>0</v>
      </c>
      <c r="D39" s="220">
        <f t="shared" si="87"/>
        <v>0</v>
      </c>
      <c r="E39" s="220">
        <f t="shared" si="2"/>
        <v>0</v>
      </c>
      <c r="F39" s="220"/>
      <c r="G39" s="220"/>
      <c r="H39" s="220">
        <f t="shared" si="3"/>
        <v>0</v>
      </c>
      <c r="I39" s="220"/>
      <c r="J39" s="220"/>
      <c r="K39" s="220">
        <f t="shared" si="4"/>
        <v>0</v>
      </c>
      <c r="L39" s="220"/>
      <c r="M39" s="220"/>
      <c r="N39" s="220">
        <f t="shared" si="5"/>
        <v>0</v>
      </c>
      <c r="O39" s="220"/>
      <c r="P39" s="220"/>
      <c r="Q39" s="221">
        <f t="shared" si="6"/>
        <v>0</v>
      </c>
      <c r="R39" s="220"/>
      <c r="S39" s="220"/>
      <c r="T39" s="221">
        <f t="shared" si="7"/>
        <v>0</v>
      </c>
      <c r="U39" s="220"/>
      <c r="V39" s="220"/>
      <c r="W39" s="163">
        <f t="shared" si="8"/>
        <v>0</v>
      </c>
      <c r="X39" s="220"/>
      <c r="Y39" s="220"/>
      <c r="Z39" s="163">
        <f t="shared" si="9"/>
        <v>0</v>
      </c>
      <c r="AA39" s="220"/>
      <c r="AB39" s="220"/>
      <c r="AC39" s="221">
        <f t="shared" si="10"/>
        <v>0</v>
      </c>
      <c r="AD39" s="220"/>
      <c r="AE39" s="220"/>
      <c r="AF39" s="221">
        <f t="shared" si="11"/>
        <v>0</v>
      </c>
      <c r="AG39" s="220"/>
      <c r="AH39" s="220"/>
      <c r="AI39" s="221">
        <f t="shared" si="12"/>
        <v>0</v>
      </c>
      <c r="AJ39" s="220"/>
      <c r="AK39" s="220"/>
      <c r="AL39" s="221">
        <f t="shared" si="13"/>
        <v>0</v>
      </c>
      <c r="AM39" s="220"/>
      <c r="AN39" s="220"/>
      <c r="AO39" s="221">
        <f t="shared" si="14"/>
        <v>0</v>
      </c>
      <c r="AP39" s="220"/>
      <c r="AQ39" s="220"/>
      <c r="AR39" s="221">
        <f t="shared" si="15"/>
        <v>0</v>
      </c>
      <c r="AS39" s="220"/>
      <c r="AT39" s="220"/>
      <c r="AU39" s="221">
        <f t="shared" si="16"/>
        <v>0</v>
      </c>
      <c r="AV39" s="220"/>
      <c r="AW39" s="220"/>
      <c r="AX39" s="221">
        <f t="shared" si="17"/>
        <v>0</v>
      </c>
      <c r="AY39" s="220"/>
      <c r="AZ39" s="220"/>
      <c r="BA39" s="221">
        <f t="shared" si="18"/>
        <v>0</v>
      </c>
      <c r="BB39" s="220"/>
      <c r="BC39" s="220"/>
      <c r="BD39" s="221">
        <f t="shared" si="19"/>
        <v>0</v>
      </c>
      <c r="BE39" s="220"/>
      <c r="BF39" s="220"/>
      <c r="BG39" s="221">
        <f t="shared" si="20"/>
        <v>0</v>
      </c>
      <c r="BH39" s="220"/>
      <c r="BI39" s="220"/>
      <c r="BJ39" s="221">
        <f t="shared" si="21"/>
        <v>0</v>
      </c>
      <c r="BK39" s="220"/>
      <c r="BL39" s="220"/>
      <c r="BM39" s="221">
        <f t="shared" si="22"/>
        <v>0</v>
      </c>
      <c r="BN39" s="220"/>
      <c r="BO39" s="220"/>
      <c r="BP39" s="221">
        <f t="shared" si="23"/>
        <v>0</v>
      </c>
      <c r="BQ39" s="220"/>
      <c r="BR39" s="220"/>
      <c r="BS39" s="221">
        <f t="shared" si="24"/>
        <v>0</v>
      </c>
      <c r="BT39" s="221">
        <f t="shared" si="25"/>
        <v>0</v>
      </c>
      <c r="BU39" s="243" t="e">
        <f t="shared" si="26"/>
        <v>#DIV/0!</v>
      </c>
      <c r="BV39" s="221">
        <f t="shared" si="27"/>
        <v>0</v>
      </c>
      <c r="BW39" s="243" t="e">
        <f t="shared" si="28"/>
        <v>#DIV/0!</v>
      </c>
      <c r="BX39" s="22">
        <f t="shared" si="29"/>
        <v>0</v>
      </c>
      <c r="BY39" s="243" t="e">
        <f t="shared" si="30"/>
        <v>#DIV/0!</v>
      </c>
      <c r="BZ39" s="220"/>
      <c r="CA39" s="220"/>
      <c r="CB39" s="22">
        <f t="shared" si="31"/>
        <v>0</v>
      </c>
      <c r="CC39" s="220"/>
      <c r="CD39" s="220"/>
      <c r="CE39" s="221">
        <f t="shared" si="32"/>
        <v>0</v>
      </c>
      <c r="CF39" s="220"/>
      <c r="CG39" s="220"/>
      <c r="CH39" s="221">
        <f t="shared" si="33"/>
        <v>0</v>
      </c>
      <c r="CI39" s="220"/>
      <c r="CJ39" s="220"/>
      <c r="CK39" s="221">
        <f t="shared" si="34"/>
        <v>0</v>
      </c>
      <c r="CL39" s="220"/>
      <c r="CM39" s="220"/>
      <c r="CN39" s="221">
        <f t="shared" si="35"/>
        <v>0</v>
      </c>
      <c r="CO39" s="220"/>
      <c r="CP39" s="220"/>
      <c r="CQ39" s="221">
        <f t="shared" si="36"/>
        <v>0</v>
      </c>
      <c r="CR39" s="221">
        <f t="shared" si="37"/>
        <v>0</v>
      </c>
      <c r="CS39" s="221">
        <f t="shared" si="38"/>
        <v>0</v>
      </c>
      <c r="CT39" s="178">
        <f t="shared" si="39"/>
        <v>0</v>
      </c>
    </row>
    <row r="40" spans="1:98" s="9" customFormat="1" x14ac:dyDescent="0.2">
      <c r="A40" s="3" t="s">
        <v>169</v>
      </c>
      <c r="B40" s="226">
        <v>3</v>
      </c>
      <c r="C40" s="221">
        <f t="shared" si="86"/>
        <v>0</v>
      </c>
      <c r="D40" s="221">
        <f t="shared" si="87"/>
        <v>0</v>
      </c>
      <c r="E40" s="221">
        <f t="shared" si="2"/>
        <v>0</v>
      </c>
      <c r="F40" s="221"/>
      <c r="G40" s="221"/>
      <c r="H40" s="221">
        <f t="shared" si="3"/>
        <v>0</v>
      </c>
      <c r="I40" s="221"/>
      <c r="J40" s="221"/>
      <c r="K40" s="221">
        <f t="shared" si="4"/>
        <v>0</v>
      </c>
      <c r="L40" s="221"/>
      <c r="M40" s="221"/>
      <c r="N40" s="221">
        <f t="shared" si="5"/>
        <v>0</v>
      </c>
      <c r="O40" s="221"/>
      <c r="P40" s="221"/>
      <c r="Q40" s="221">
        <f t="shared" si="6"/>
        <v>0</v>
      </c>
      <c r="R40" s="221"/>
      <c r="S40" s="221"/>
      <c r="T40" s="221">
        <f t="shared" si="7"/>
        <v>0</v>
      </c>
      <c r="U40" s="221"/>
      <c r="V40" s="221"/>
      <c r="W40" s="163">
        <f t="shared" si="8"/>
        <v>0</v>
      </c>
      <c r="X40" s="221"/>
      <c r="Y40" s="221"/>
      <c r="Z40" s="163">
        <f t="shared" si="9"/>
        <v>0</v>
      </c>
      <c r="AA40" s="221"/>
      <c r="AB40" s="221"/>
      <c r="AC40" s="221">
        <f t="shared" si="10"/>
        <v>0</v>
      </c>
      <c r="AD40" s="221"/>
      <c r="AE40" s="221"/>
      <c r="AF40" s="221">
        <f t="shared" si="11"/>
        <v>0</v>
      </c>
      <c r="AG40" s="221"/>
      <c r="AH40" s="221"/>
      <c r="AI40" s="221">
        <f t="shared" si="12"/>
        <v>0</v>
      </c>
      <c r="AJ40" s="221"/>
      <c r="AK40" s="221"/>
      <c r="AL40" s="221">
        <f t="shared" si="13"/>
        <v>0</v>
      </c>
      <c r="AM40" s="221"/>
      <c r="AN40" s="221"/>
      <c r="AO40" s="221">
        <f t="shared" si="14"/>
        <v>0</v>
      </c>
      <c r="AP40" s="221"/>
      <c r="AQ40" s="221"/>
      <c r="AR40" s="221">
        <f t="shared" si="15"/>
        <v>0</v>
      </c>
      <c r="AS40" s="221"/>
      <c r="AT40" s="221"/>
      <c r="AU40" s="221">
        <f t="shared" si="16"/>
        <v>0</v>
      </c>
      <c r="AV40" s="221"/>
      <c r="AW40" s="221"/>
      <c r="AX40" s="221">
        <f t="shared" si="17"/>
        <v>0</v>
      </c>
      <c r="AY40" s="221"/>
      <c r="AZ40" s="221"/>
      <c r="BA40" s="221">
        <f t="shared" si="18"/>
        <v>0</v>
      </c>
      <c r="BB40" s="221"/>
      <c r="BC40" s="221"/>
      <c r="BD40" s="221">
        <f t="shared" si="19"/>
        <v>0</v>
      </c>
      <c r="BE40" s="221"/>
      <c r="BF40" s="221"/>
      <c r="BG40" s="221">
        <f t="shared" si="20"/>
        <v>0</v>
      </c>
      <c r="BH40" s="221"/>
      <c r="BI40" s="221"/>
      <c r="BJ40" s="221">
        <f t="shared" si="21"/>
        <v>0</v>
      </c>
      <c r="BK40" s="221"/>
      <c r="BL40" s="221"/>
      <c r="BM40" s="221">
        <f t="shared" si="22"/>
        <v>0</v>
      </c>
      <c r="BN40" s="221"/>
      <c r="BO40" s="221"/>
      <c r="BP40" s="221">
        <f t="shared" si="23"/>
        <v>0</v>
      </c>
      <c r="BQ40" s="221"/>
      <c r="BR40" s="221"/>
      <c r="BS40" s="221">
        <f t="shared" si="24"/>
        <v>0</v>
      </c>
      <c r="BT40" s="221">
        <f t="shared" si="25"/>
        <v>0</v>
      </c>
      <c r="BU40" s="243" t="e">
        <f t="shared" si="26"/>
        <v>#DIV/0!</v>
      </c>
      <c r="BV40" s="221">
        <f t="shared" si="27"/>
        <v>0</v>
      </c>
      <c r="BW40" s="243" t="e">
        <f t="shared" si="28"/>
        <v>#DIV/0!</v>
      </c>
      <c r="BX40" s="22">
        <f t="shared" si="29"/>
        <v>0</v>
      </c>
      <c r="BY40" s="243" t="e">
        <f t="shared" si="30"/>
        <v>#DIV/0!</v>
      </c>
      <c r="BZ40" s="221"/>
      <c r="CA40" s="221"/>
      <c r="CB40" s="22">
        <f t="shared" si="31"/>
        <v>0</v>
      </c>
      <c r="CC40" s="221"/>
      <c r="CD40" s="221"/>
      <c r="CE40" s="221">
        <f t="shared" si="32"/>
        <v>0</v>
      </c>
      <c r="CF40" s="221"/>
      <c r="CG40" s="221"/>
      <c r="CH40" s="221">
        <f t="shared" si="33"/>
        <v>0</v>
      </c>
      <c r="CI40" s="221"/>
      <c r="CJ40" s="221"/>
      <c r="CK40" s="221">
        <f t="shared" si="34"/>
        <v>0</v>
      </c>
      <c r="CL40" s="221"/>
      <c r="CM40" s="221"/>
      <c r="CN40" s="221">
        <f t="shared" si="35"/>
        <v>0</v>
      </c>
      <c r="CO40" s="221"/>
      <c r="CP40" s="221"/>
      <c r="CQ40" s="221">
        <f t="shared" si="36"/>
        <v>0</v>
      </c>
      <c r="CR40" s="221">
        <f t="shared" si="37"/>
        <v>0</v>
      </c>
      <c r="CS40" s="221">
        <f t="shared" si="38"/>
        <v>0</v>
      </c>
      <c r="CT40" s="178">
        <f t="shared" si="39"/>
        <v>0</v>
      </c>
    </row>
    <row r="41" spans="1:98" s="9" customFormat="1" x14ac:dyDescent="0.2">
      <c r="A41" s="3" t="s">
        <v>1134</v>
      </c>
      <c r="B41" s="226">
        <v>4</v>
      </c>
      <c r="C41" s="221">
        <f t="shared" si="86"/>
        <v>0</v>
      </c>
      <c r="D41" s="221">
        <f t="shared" si="87"/>
        <v>0</v>
      </c>
      <c r="E41" s="221">
        <f t="shared" si="2"/>
        <v>0</v>
      </c>
      <c r="F41" s="221"/>
      <c r="G41" s="221"/>
      <c r="H41" s="221">
        <f t="shared" si="3"/>
        <v>0</v>
      </c>
      <c r="I41" s="221"/>
      <c r="J41" s="221"/>
      <c r="K41" s="221">
        <f t="shared" si="4"/>
        <v>0</v>
      </c>
      <c r="L41" s="221"/>
      <c r="M41" s="221"/>
      <c r="N41" s="221">
        <f t="shared" si="5"/>
        <v>0</v>
      </c>
      <c r="O41" s="221"/>
      <c r="P41" s="221"/>
      <c r="Q41" s="221">
        <f t="shared" si="6"/>
        <v>0</v>
      </c>
      <c r="R41" s="221"/>
      <c r="S41" s="221"/>
      <c r="T41" s="221">
        <f t="shared" si="7"/>
        <v>0</v>
      </c>
      <c r="U41" s="221"/>
      <c r="V41" s="221"/>
      <c r="W41" s="163">
        <f t="shared" si="8"/>
        <v>0</v>
      </c>
      <c r="X41" s="221"/>
      <c r="Y41" s="221"/>
      <c r="Z41" s="163">
        <f t="shared" si="9"/>
        <v>0</v>
      </c>
      <c r="AA41" s="221"/>
      <c r="AB41" s="221"/>
      <c r="AC41" s="221">
        <f t="shared" si="10"/>
        <v>0</v>
      </c>
      <c r="AD41" s="221"/>
      <c r="AE41" s="221"/>
      <c r="AF41" s="221">
        <f t="shared" si="11"/>
        <v>0</v>
      </c>
      <c r="AG41" s="221"/>
      <c r="AH41" s="221"/>
      <c r="AI41" s="221">
        <f t="shared" si="12"/>
        <v>0</v>
      </c>
      <c r="AJ41" s="221"/>
      <c r="AK41" s="221"/>
      <c r="AL41" s="221">
        <f t="shared" si="13"/>
        <v>0</v>
      </c>
      <c r="AM41" s="221"/>
      <c r="AN41" s="221"/>
      <c r="AO41" s="221">
        <f t="shared" si="14"/>
        <v>0</v>
      </c>
      <c r="AP41" s="221"/>
      <c r="AQ41" s="221"/>
      <c r="AR41" s="221">
        <f t="shared" si="15"/>
        <v>0</v>
      </c>
      <c r="AS41" s="221"/>
      <c r="AT41" s="221"/>
      <c r="AU41" s="221">
        <f t="shared" si="16"/>
        <v>0</v>
      </c>
      <c r="AV41" s="221"/>
      <c r="AW41" s="221"/>
      <c r="AX41" s="221">
        <f t="shared" si="17"/>
        <v>0</v>
      </c>
      <c r="AY41" s="221"/>
      <c r="AZ41" s="221"/>
      <c r="BA41" s="221">
        <f t="shared" si="18"/>
        <v>0</v>
      </c>
      <c r="BB41" s="221"/>
      <c r="BC41" s="221"/>
      <c r="BD41" s="221">
        <f t="shared" si="19"/>
        <v>0</v>
      </c>
      <c r="BE41" s="221"/>
      <c r="BF41" s="221"/>
      <c r="BG41" s="221">
        <f t="shared" si="20"/>
        <v>0</v>
      </c>
      <c r="BH41" s="221"/>
      <c r="BI41" s="221"/>
      <c r="BJ41" s="221">
        <f t="shared" si="21"/>
        <v>0</v>
      </c>
      <c r="BK41" s="221"/>
      <c r="BL41" s="221"/>
      <c r="BM41" s="221">
        <f t="shared" si="22"/>
        <v>0</v>
      </c>
      <c r="BN41" s="221"/>
      <c r="BO41" s="221"/>
      <c r="BP41" s="221">
        <f t="shared" si="23"/>
        <v>0</v>
      </c>
      <c r="BQ41" s="221"/>
      <c r="BR41" s="221"/>
      <c r="BS41" s="221">
        <f t="shared" si="24"/>
        <v>0</v>
      </c>
      <c r="BT41" s="221">
        <f t="shared" si="25"/>
        <v>0</v>
      </c>
      <c r="BU41" s="243" t="e">
        <f t="shared" si="26"/>
        <v>#DIV/0!</v>
      </c>
      <c r="BV41" s="221">
        <f t="shared" si="27"/>
        <v>0</v>
      </c>
      <c r="BW41" s="243" t="e">
        <f t="shared" si="28"/>
        <v>#DIV/0!</v>
      </c>
      <c r="BX41" s="22">
        <f t="shared" si="29"/>
        <v>0</v>
      </c>
      <c r="BY41" s="243" t="e">
        <f t="shared" si="30"/>
        <v>#DIV/0!</v>
      </c>
      <c r="BZ41" s="221"/>
      <c r="CA41" s="221"/>
      <c r="CB41" s="22">
        <f t="shared" si="31"/>
        <v>0</v>
      </c>
      <c r="CC41" s="221"/>
      <c r="CD41" s="221"/>
      <c r="CE41" s="221">
        <f t="shared" si="32"/>
        <v>0</v>
      </c>
      <c r="CF41" s="221"/>
      <c r="CG41" s="221"/>
      <c r="CH41" s="221">
        <f t="shared" si="33"/>
        <v>0</v>
      </c>
      <c r="CI41" s="221"/>
      <c r="CJ41" s="221"/>
      <c r="CK41" s="50">
        <f t="shared" si="34"/>
        <v>0</v>
      </c>
      <c r="CL41" s="221"/>
      <c r="CM41" s="221"/>
      <c r="CN41" s="50">
        <f t="shared" si="35"/>
        <v>0</v>
      </c>
      <c r="CO41" s="221"/>
      <c r="CP41" s="221"/>
      <c r="CQ41" s="50">
        <f t="shared" si="36"/>
        <v>0</v>
      </c>
      <c r="CR41" s="50">
        <f t="shared" si="37"/>
        <v>0</v>
      </c>
      <c r="CS41" s="50">
        <f t="shared" si="38"/>
        <v>0</v>
      </c>
      <c r="CT41" s="178">
        <f t="shared" si="39"/>
        <v>0</v>
      </c>
    </row>
    <row r="42" spans="1:98" s="9" customFormat="1" x14ac:dyDescent="0.2">
      <c r="A42" s="3" t="s">
        <v>1135</v>
      </c>
      <c r="B42" s="226">
        <v>4</v>
      </c>
      <c r="C42" s="221">
        <f t="shared" si="86"/>
        <v>0</v>
      </c>
      <c r="D42" s="221">
        <f t="shared" si="87"/>
        <v>0</v>
      </c>
      <c r="E42" s="221">
        <f t="shared" si="2"/>
        <v>0</v>
      </c>
      <c r="F42" s="221"/>
      <c r="G42" s="221"/>
      <c r="H42" s="221">
        <f t="shared" si="3"/>
        <v>0</v>
      </c>
      <c r="I42" s="221"/>
      <c r="J42" s="221"/>
      <c r="K42" s="221">
        <f t="shared" si="4"/>
        <v>0</v>
      </c>
      <c r="L42" s="221"/>
      <c r="M42" s="221"/>
      <c r="N42" s="221">
        <f t="shared" si="5"/>
        <v>0</v>
      </c>
      <c r="O42" s="221"/>
      <c r="P42" s="221"/>
      <c r="Q42" s="221">
        <f t="shared" si="6"/>
        <v>0</v>
      </c>
      <c r="R42" s="221"/>
      <c r="S42" s="221"/>
      <c r="T42" s="221">
        <f t="shared" si="7"/>
        <v>0</v>
      </c>
      <c r="U42" s="221"/>
      <c r="V42" s="221"/>
      <c r="W42" s="163">
        <f t="shared" si="8"/>
        <v>0</v>
      </c>
      <c r="X42" s="221"/>
      <c r="Y42" s="221"/>
      <c r="Z42" s="163">
        <f t="shared" si="9"/>
        <v>0</v>
      </c>
      <c r="AA42" s="221"/>
      <c r="AB42" s="221"/>
      <c r="AC42" s="221">
        <f t="shared" si="10"/>
        <v>0</v>
      </c>
      <c r="AD42" s="221"/>
      <c r="AE42" s="221"/>
      <c r="AF42" s="221">
        <f t="shared" si="11"/>
        <v>0</v>
      </c>
      <c r="AG42" s="221"/>
      <c r="AH42" s="221"/>
      <c r="AI42" s="221">
        <f t="shared" si="12"/>
        <v>0</v>
      </c>
      <c r="AJ42" s="221"/>
      <c r="AK42" s="221"/>
      <c r="AL42" s="221">
        <f t="shared" si="13"/>
        <v>0</v>
      </c>
      <c r="AM42" s="221"/>
      <c r="AN42" s="221"/>
      <c r="AO42" s="221">
        <f t="shared" si="14"/>
        <v>0</v>
      </c>
      <c r="AP42" s="221"/>
      <c r="AQ42" s="221"/>
      <c r="AR42" s="221">
        <f t="shared" si="15"/>
        <v>0</v>
      </c>
      <c r="AS42" s="221"/>
      <c r="AT42" s="221"/>
      <c r="AU42" s="221">
        <f t="shared" si="16"/>
        <v>0</v>
      </c>
      <c r="AV42" s="221"/>
      <c r="AW42" s="221"/>
      <c r="AX42" s="221">
        <f t="shared" si="17"/>
        <v>0</v>
      </c>
      <c r="AY42" s="221"/>
      <c r="AZ42" s="221"/>
      <c r="BA42" s="221">
        <f t="shared" si="18"/>
        <v>0</v>
      </c>
      <c r="BB42" s="221"/>
      <c r="BC42" s="221"/>
      <c r="BD42" s="221">
        <f t="shared" si="19"/>
        <v>0</v>
      </c>
      <c r="BE42" s="221"/>
      <c r="BF42" s="221"/>
      <c r="BG42" s="221">
        <f t="shared" si="20"/>
        <v>0</v>
      </c>
      <c r="BH42" s="221"/>
      <c r="BI42" s="221"/>
      <c r="BJ42" s="221">
        <f t="shared" si="21"/>
        <v>0</v>
      </c>
      <c r="BK42" s="221"/>
      <c r="BL42" s="221"/>
      <c r="BM42" s="221">
        <f t="shared" si="22"/>
        <v>0</v>
      </c>
      <c r="BN42" s="221"/>
      <c r="BO42" s="221"/>
      <c r="BP42" s="221">
        <f t="shared" si="23"/>
        <v>0</v>
      </c>
      <c r="BQ42" s="221"/>
      <c r="BR42" s="221"/>
      <c r="BS42" s="221">
        <f t="shared" si="24"/>
        <v>0</v>
      </c>
      <c r="BT42" s="221">
        <f t="shared" si="25"/>
        <v>0</v>
      </c>
      <c r="BU42" s="243" t="e">
        <f t="shared" si="26"/>
        <v>#DIV/0!</v>
      </c>
      <c r="BV42" s="221">
        <f t="shared" si="27"/>
        <v>0</v>
      </c>
      <c r="BW42" s="243" t="e">
        <f t="shared" si="28"/>
        <v>#DIV/0!</v>
      </c>
      <c r="BX42" s="22">
        <f t="shared" si="29"/>
        <v>0</v>
      </c>
      <c r="BY42" s="243" t="e">
        <f t="shared" si="30"/>
        <v>#DIV/0!</v>
      </c>
      <c r="BZ42" s="221"/>
      <c r="CA42" s="221"/>
      <c r="CB42" s="22">
        <f t="shared" si="31"/>
        <v>0</v>
      </c>
      <c r="CC42" s="221"/>
      <c r="CD42" s="221"/>
      <c r="CE42" s="221">
        <f t="shared" si="32"/>
        <v>0</v>
      </c>
      <c r="CF42" s="221"/>
      <c r="CG42" s="221"/>
      <c r="CH42" s="221">
        <f t="shared" si="33"/>
        <v>0</v>
      </c>
      <c r="CI42" s="221"/>
      <c r="CJ42" s="221"/>
      <c r="CK42" s="221">
        <f t="shared" si="34"/>
        <v>0</v>
      </c>
      <c r="CL42" s="221"/>
      <c r="CM42" s="221"/>
      <c r="CN42" s="221">
        <f t="shared" si="35"/>
        <v>0</v>
      </c>
      <c r="CO42" s="221"/>
      <c r="CP42" s="221"/>
      <c r="CQ42" s="221">
        <f t="shared" si="36"/>
        <v>0</v>
      </c>
      <c r="CR42" s="221">
        <f t="shared" si="37"/>
        <v>0</v>
      </c>
      <c r="CS42" s="221">
        <f t="shared" si="38"/>
        <v>0</v>
      </c>
      <c r="CT42" s="178">
        <f t="shared" si="39"/>
        <v>0</v>
      </c>
    </row>
    <row r="43" spans="1:98" s="9" customFormat="1" x14ac:dyDescent="0.2">
      <c r="A43" s="3" t="s">
        <v>255</v>
      </c>
      <c r="B43" s="226">
        <v>4</v>
      </c>
      <c r="C43" s="221">
        <f t="shared" si="86"/>
        <v>0</v>
      </c>
      <c r="D43" s="221">
        <f t="shared" si="87"/>
        <v>0</v>
      </c>
      <c r="E43" s="221">
        <f t="shared" si="2"/>
        <v>0</v>
      </c>
      <c r="F43" s="221"/>
      <c r="G43" s="221"/>
      <c r="H43" s="221">
        <f t="shared" si="3"/>
        <v>0</v>
      </c>
      <c r="I43" s="221"/>
      <c r="J43" s="221"/>
      <c r="K43" s="221">
        <f t="shared" si="4"/>
        <v>0</v>
      </c>
      <c r="L43" s="221"/>
      <c r="M43" s="221"/>
      <c r="N43" s="221">
        <f t="shared" si="5"/>
        <v>0</v>
      </c>
      <c r="O43" s="221"/>
      <c r="P43" s="221"/>
      <c r="Q43" s="221">
        <f t="shared" si="6"/>
        <v>0</v>
      </c>
      <c r="R43" s="221"/>
      <c r="S43" s="221"/>
      <c r="T43" s="221">
        <f t="shared" si="7"/>
        <v>0</v>
      </c>
      <c r="U43" s="221"/>
      <c r="V43" s="221"/>
      <c r="W43" s="163">
        <f t="shared" si="8"/>
        <v>0</v>
      </c>
      <c r="X43" s="221"/>
      <c r="Y43" s="221"/>
      <c r="Z43" s="163">
        <f t="shared" si="9"/>
        <v>0</v>
      </c>
      <c r="AA43" s="221"/>
      <c r="AB43" s="221"/>
      <c r="AC43" s="221">
        <f t="shared" si="10"/>
        <v>0</v>
      </c>
      <c r="AD43" s="221"/>
      <c r="AE43" s="221"/>
      <c r="AF43" s="221">
        <f t="shared" si="11"/>
        <v>0</v>
      </c>
      <c r="AG43" s="221"/>
      <c r="AH43" s="221"/>
      <c r="AI43" s="221">
        <f t="shared" si="12"/>
        <v>0</v>
      </c>
      <c r="AJ43" s="221"/>
      <c r="AK43" s="221"/>
      <c r="AL43" s="221">
        <f t="shared" si="13"/>
        <v>0</v>
      </c>
      <c r="AM43" s="221"/>
      <c r="AN43" s="221"/>
      <c r="AO43" s="221">
        <f t="shared" si="14"/>
        <v>0</v>
      </c>
      <c r="AP43" s="221"/>
      <c r="AQ43" s="221"/>
      <c r="AR43" s="221">
        <f t="shared" si="15"/>
        <v>0</v>
      </c>
      <c r="AS43" s="221"/>
      <c r="AT43" s="221"/>
      <c r="AU43" s="221">
        <f t="shared" si="16"/>
        <v>0</v>
      </c>
      <c r="AV43" s="221"/>
      <c r="AW43" s="221"/>
      <c r="AX43" s="221">
        <f t="shared" si="17"/>
        <v>0</v>
      </c>
      <c r="AY43" s="221"/>
      <c r="AZ43" s="221"/>
      <c r="BA43" s="221">
        <f t="shared" si="18"/>
        <v>0</v>
      </c>
      <c r="BB43" s="221"/>
      <c r="BC43" s="221"/>
      <c r="BD43" s="221">
        <f t="shared" si="19"/>
        <v>0</v>
      </c>
      <c r="BE43" s="221"/>
      <c r="BF43" s="221"/>
      <c r="BG43" s="221">
        <f t="shared" si="20"/>
        <v>0</v>
      </c>
      <c r="BH43" s="221"/>
      <c r="BI43" s="221"/>
      <c r="BJ43" s="221">
        <f t="shared" si="21"/>
        <v>0</v>
      </c>
      <c r="BK43" s="221"/>
      <c r="BL43" s="221"/>
      <c r="BM43" s="221">
        <f t="shared" si="22"/>
        <v>0</v>
      </c>
      <c r="BN43" s="221"/>
      <c r="BO43" s="221"/>
      <c r="BP43" s="221">
        <f t="shared" si="23"/>
        <v>0</v>
      </c>
      <c r="BQ43" s="221"/>
      <c r="BR43" s="221"/>
      <c r="BS43" s="221">
        <f t="shared" si="24"/>
        <v>0</v>
      </c>
      <c r="BT43" s="221">
        <f t="shared" si="25"/>
        <v>0</v>
      </c>
      <c r="BU43" s="243" t="e">
        <f t="shared" si="26"/>
        <v>#DIV/0!</v>
      </c>
      <c r="BV43" s="221">
        <f t="shared" si="27"/>
        <v>0</v>
      </c>
      <c r="BW43" s="243" t="e">
        <f t="shared" si="28"/>
        <v>#DIV/0!</v>
      </c>
      <c r="BX43" s="22">
        <f t="shared" si="29"/>
        <v>0</v>
      </c>
      <c r="BY43" s="243" t="e">
        <f t="shared" si="30"/>
        <v>#DIV/0!</v>
      </c>
      <c r="BZ43" s="221"/>
      <c r="CA43" s="221"/>
      <c r="CB43" s="22">
        <f t="shared" si="31"/>
        <v>0</v>
      </c>
      <c r="CC43" s="221"/>
      <c r="CD43" s="221"/>
      <c r="CE43" s="221">
        <f t="shared" si="32"/>
        <v>0</v>
      </c>
      <c r="CF43" s="221"/>
      <c r="CG43" s="221"/>
      <c r="CH43" s="221">
        <f t="shared" si="33"/>
        <v>0</v>
      </c>
      <c r="CI43" s="221"/>
      <c r="CJ43" s="221"/>
      <c r="CK43" s="221">
        <f t="shared" si="34"/>
        <v>0</v>
      </c>
      <c r="CL43" s="221"/>
      <c r="CM43" s="221"/>
      <c r="CN43" s="221">
        <f t="shared" si="35"/>
        <v>0</v>
      </c>
      <c r="CO43" s="221"/>
      <c r="CP43" s="221"/>
      <c r="CQ43" s="221">
        <f t="shared" si="36"/>
        <v>0</v>
      </c>
      <c r="CR43" s="221">
        <f t="shared" si="37"/>
        <v>0</v>
      </c>
      <c r="CS43" s="221">
        <f t="shared" si="38"/>
        <v>0</v>
      </c>
      <c r="CT43" s="178">
        <f t="shared" si="39"/>
        <v>0</v>
      </c>
    </row>
    <row r="44" spans="1:98" s="9" customFormat="1" x14ac:dyDescent="0.2">
      <c r="A44" s="3" t="s">
        <v>180</v>
      </c>
      <c r="B44" s="226">
        <v>4</v>
      </c>
      <c r="C44" s="221">
        <f t="shared" si="86"/>
        <v>0</v>
      </c>
      <c r="D44" s="221">
        <f t="shared" si="87"/>
        <v>0</v>
      </c>
      <c r="E44" s="221">
        <f t="shared" si="2"/>
        <v>0</v>
      </c>
      <c r="F44" s="221"/>
      <c r="G44" s="221"/>
      <c r="H44" s="221">
        <f t="shared" si="3"/>
        <v>0</v>
      </c>
      <c r="I44" s="221"/>
      <c r="J44" s="221"/>
      <c r="K44" s="221">
        <f t="shared" si="4"/>
        <v>0</v>
      </c>
      <c r="L44" s="221"/>
      <c r="M44" s="221"/>
      <c r="N44" s="221">
        <f t="shared" si="5"/>
        <v>0</v>
      </c>
      <c r="O44" s="221"/>
      <c r="P44" s="221"/>
      <c r="Q44" s="221">
        <f t="shared" si="6"/>
        <v>0</v>
      </c>
      <c r="R44" s="221"/>
      <c r="S44" s="221"/>
      <c r="T44" s="221">
        <f t="shared" si="7"/>
        <v>0</v>
      </c>
      <c r="U44" s="221"/>
      <c r="V44" s="221"/>
      <c r="W44" s="163">
        <f t="shared" si="8"/>
        <v>0</v>
      </c>
      <c r="X44" s="221"/>
      <c r="Y44" s="221"/>
      <c r="Z44" s="163">
        <f t="shared" si="9"/>
        <v>0</v>
      </c>
      <c r="AA44" s="221"/>
      <c r="AB44" s="221"/>
      <c r="AC44" s="221">
        <f t="shared" si="10"/>
        <v>0</v>
      </c>
      <c r="AD44" s="221"/>
      <c r="AE44" s="221"/>
      <c r="AF44" s="221">
        <f t="shared" si="11"/>
        <v>0</v>
      </c>
      <c r="AG44" s="221"/>
      <c r="AH44" s="221"/>
      <c r="AI44" s="221">
        <f t="shared" si="12"/>
        <v>0</v>
      </c>
      <c r="AJ44" s="221"/>
      <c r="AK44" s="221"/>
      <c r="AL44" s="221">
        <f t="shared" si="13"/>
        <v>0</v>
      </c>
      <c r="AM44" s="221"/>
      <c r="AN44" s="221"/>
      <c r="AO44" s="221">
        <f t="shared" si="14"/>
        <v>0</v>
      </c>
      <c r="AP44" s="221"/>
      <c r="AQ44" s="221"/>
      <c r="AR44" s="221">
        <f t="shared" si="15"/>
        <v>0</v>
      </c>
      <c r="AS44" s="221"/>
      <c r="AT44" s="221"/>
      <c r="AU44" s="221">
        <f t="shared" si="16"/>
        <v>0</v>
      </c>
      <c r="AV44" s="221"/>
      <c r="AW44" s="221"/>
      <c r="AX44" s="221">
        <f t="shared" si="17"/>
        <v>0</v>
      </c>
      <c r="AY44" s="221"/>
      <c r="AZ44" s="221"/>
      <c r="BA44" s="221">
        <f t="shared" si="18"/>
        <v>0</v>
      </c>
      <c r="BB44" s="221"/>
      <c r="BC44" s="221"/>
      <c r="BD44" s="221">
        <f t="shared" si="19"/>
        <v>0</v>
      </c>
      <c r="BE44" s="221"/>
      <c r="BF44" s="221"/>
      <c r="BG44" s="221">
        <f t="shared" si="20"/>
        <v>0</v>
      </c>
      <c r="BH44" s="221"/>
      <c r="BI44" s="221"/>
      <c r="BJ44" s="221">
        <f t="shared" si="21"/>
        <v>0</v>
      </c>
      <c r="BK44" s="221"/>
      <c r="BL44" s="221"/>
      <c r="BM44" s="221">
        <f t="shared" si="22"/>
        <v>0</v>
      </c>
      <c r="BN44" s="221"/>
      <c r="BO44" s="221"/>
      <c r="BP44" s="221">
        <f t="shared" si="23"/>
        <v>0</v>
      </c>
      <c r="BQ44" s="221"/>
      <c r="BR44" s="221"/>
      <c r="BS44" s="221">
        <f t="shared" si="24"/>
        <v>0</v>
      </c>
      <c r="BT44" s="221">
        <f t="shared" si="25"/>
        <v>0</v>
      </c>
      <c r="BU44" s="243" t="e">
        <f t="shared" si="26"/>
        <v>#DIV/0!</v>
      </c>
      <c r="BV44" s="221">
        <f t="shared" si="27"/>
        <v>0</v>
      </c>
      <c r="BW44" s="243" t="e">
        <f t="shared" si="28"/>
        <v>#DIV/0!</v>
      </c>
      <c r="BX44" s="22">
        <f t="shared" si="29"/>
        <v>0</v>
      </c>
      <c r="BY44" s="243" t="e">
        <f t="shared" si="30"/>
        <v>#DIV/0!</v>
      </c>
      <c r="BZ44" s="221"/>
      <c r="CA44" s="221"/>
      <c r="CB44" s="22">
        <f t="shared" si="31"/>
        <v>0</v>
      </c>
      <c r="CC44" s="221"/>
      <c r="CD44" s="221"/>
      <c r="CE44" s="221">
        <f t="shared" si="32"/>
        <v>0</v>
      </c>
      <c r="CF44" s="221"/>
      <c r="CG44" s="221"/>
      <c r="CH44" s="221">
        <f t="shared" si="33"/>
        <v>0</v>
      </c>
      <c r="CI44" s="221"/>
      <c r="CJ44" s="221"/>
      <c r="CK44" s="50">
        <f t="shared" si="34"/>
        <v>0</v>
      </c>
      <c r="CL44" s="221"/>
      <c r="CM44" s="221"/>
      <c r="CN44" s="50">
        <f t="shared" si="35"/>
        <v>0</v>
      </c>
      <c r="CO44" s="221"/>
      <c r="CP44" s="221"/>
      <c r="CQ44" s="50">
        <f t="shared" si="36"/>
        <v>0</v>
      </c>
      <c r="CR44" s="50">
        <f t="shared" si="37"/>
        <v>0</v>
      </c>
      <c r="CS44" s="50">
        <f t="shared" si="38"/>
        <v>0</v>
      </c>
      <c r="CT44" s="178">
        <f t="shared" si="39"/>
        <v>0</v>
      </c>
    </row>
    <row r="45" spans="1:98" s="9" customFormat="1" x14ac:dyDescent="0.2">
      <c r="A45" s="3" t="s">
        <v>187</v>
      </c>
      <c r="B45" s="226">
        <v>6</v>
      </c>
      <c r="C45" s="221">
        <f t="shared" si="86"/>
        <v>0</v>
      </c>
      <c r="D45" s="221">
        <f t="shared" si="87"/>
        <v>0</v>
      </c>
      <c r="E45" s="221">
        <f t="shared" si="2"/>
        <v>0</v>
      </c>
      <c r="F45" s="221"/>
      <c r="G45" s="221"/>
      <c r="H45" s="221">
        <f t="shared" si="3"/>
        <v>0</v>
      </c>
      <c r="I45" s="221"/>
      <c r="J45" s="221"/>
      <c r="K45" s="221">
        <f t="shared" si="4"/>
        <v>0</v>
      </c>
      <c r="L45" s="221"/>
      <c r="M45" s="221"/>
      <c r="N45" s="221">
        <f t="shared" si="5"/>
        <v>0</v>
      </c>
      <c r="O45" s="221"/>
      <c r="P45" s="221"/>
      <c r="Q45" s="221">
        <f t="shared" si="6"/>
        <v>0</v>
      </c>
      <c r="R45" s="221"/>
      <c r="S45" s="221"/>
      <c r="T45" s="221">
        <f t="shared" si="7"/>
        <v>0</v>
      </c>
      <c r="U45" s="221"/>
      <c r="V45" s="221"/>
      <c r="W45" s="163">
        <f t="shared" si="8"/>
        <v>0</v>
      </c>
      <c r="X45" s="221"/>
      <c r="Y45" s="221"/>
      <c r="Z45" s="163">
        <f t="shared" si="9"/>
        <v>0</v>
      </c>
      <c r="AA45" s="221"/>
      <c r="AB45" s="221"/>
      <c r="AC45" s="221">
        <f t="shared" si="10"/>
        <v>0</v>
      </c>
      <c r="AD45" s="221"/>
      <c r="AE45" s="221"/>
      <c r="AF45" s="221">
        <f t="shared" si="11"/>
        <v>0</v>
      </c>
      <c r="AG45" s="221"/>
      <c r="AH45" s="221"/>
      <c r="AI45" s="221">
        <f t="shared" si="12"/>
        <v>0</v>
      </c>
      <c r="AJ45" s="221"/>
      <c r="AK45" s="221"/>
      <c r="AL45" s="221">
        <f t="shared" si="13"/>
        <v>0</v>
      </c>
      <c r="AM45" s="221"/>
      <c r="AN45" s="221"/>
      <c r="AO45" s="221">
        <f t="shared" si="14"/>
        <v>0</v>
      </c>
      <c r="AP45" s="221"/>
      <c r="AQ45" s="221"/>
      <c r="AR45" s="221">
        <f t="shared" si="15"/>
        <v>0</v>
      </c>
      <c r="AS45" s="221"/>
      <c r="AT45" s="221"/>
      <c r="AU45" s="221">
        <f t="shared" si="16"/>
        <v>0</v>
      </c>
      <c r="AV45" s="221"/>
      <c r="AW45" s="221"/>
      <c r="AX45" s="221">
        <f t="shared" si="17"/>
        <v>0</v>
      </c>
      <c r="AY45" s="221"/>
      <c r="AZ45" s="221"/>
      <c r="BA45" s="221">
        <f t="shared" si="18"/>
        <v>0</v>
      </c>
      <c r="BB45" s="221"/>
      <c r="BC45" s="221"/>
      <c r="BD45" s="221">
        <f t="shared" si="19"/>
        <v>0</v>
      </c>
      <c r="BE45" s="221"/>
      <c r="BF45" s="221"/>
      <c r="BG45" s="221">
        <f t="shared" si="20"/>
        <v>0</v>
      </c>
      <c r="BH45" s="221"/>
      <c r="BI45" s="221"/>
      <c r="BJ45" s="221">
        <f t="shared" si="21"/>
        <v>0</v>
      </c>
      <c r="BK45" s="221"/>
      <c r="BL45" s="221"/>
      <c r="BM45" s="221">
        <f t="shared" si="22"/>
        <v>0</v>
      </c>
      <c r="BN45" s="221"/>
      <c r="BO45" s="221"/>
      <c r="BP45" s="221">
        <f t="shared" si="23"/>
        <v>0</v>
      </c>
      <c r="BQ45" s="221"/>
      <c r="BR45" s="221"/>
      <c r="BS45" s="221">
        <f t="shared" si="24"/>
        <v>0</v>
      </c>
      <c r="BT45" s="221">
        <f t="shared" si="25"/>
        <v>0</v>
      </c>
      <c r="BU45" s="243" t="e">
        <f t="shared" si="26"/>
        <v>#DIV/0!</v>
      </c>
      <c r="BV45" s="221">
        <f t="shared" si="27"/>
        <v>0</v>
      </c>
      <c r="BW45" s="243" t="e">
        <f t="shared" si="28"/>
        <v>#DIV/0!</v>
      </c>
      <c r="BX45" s="22">
        <f t="shared" si="29"/>
        <v>0</v>
      </c>
      <c r="BY45" s="243" t="e">
        <f t="shared" si="30"/>
        <v>#DIV/0!</v>
      </c>
      <c r="BZ45" s="221"/>
      <c r="CA45" s="221"/>
      <c r="CB45" s="22">
        <f t="shared" si="31"/>
        <v>0</v>
      </c>
      <c r="CC45" s="221"/>
      <c r="CD45" s="221"/>
      <c r="CE45" s="221">
        <f t="shared" si="32"/>
        <v>0</v>
      </c>
      <c r="CF45" s="221"/>
      <c r="CG45" s="221"/>
      <c r="CH45" s="221">
        <f t="shared" si="33"/>
        <v>0</v>
      </c>
      <c r="CI45" s="221"/>
      <c r="CJ45" s="221"/>
      <c r="CK45" s="45">
        <f t="shared" si="34"/>
        <v>0</v>
      </c>
      <c r="CL45" s="221"/>
      <c r="CM45" s="221"/>
      <c r="CN45" s="45">
        <f t="shared" si="35"/>
        <v>0</v>
      </c>
      <c r="CO45" s="221"/>
      <c r="CP45" s="221"/>
      <c r="CQ45" s="45">
        <f t="shared" si="36"/>
        <v>0</v>
      </c>
      <c r="CR45" s="45">
        <f t="shared" si="37"/>
        <v>0</v>
      </c>
      <c r="CS45" s="45">
        <f t="shared" si="38"/>
        <v>0</v>
      </c>
      <c r="CT45" s="178">
        <f t="shared" si="39"/>
        <v>0</v>
      </c>
    </row>
    <row r="46" spans="1:98" s="9" customFormat="1" x14ac:dyDescent="0.2">
      <c r="A46" s="3" t="s">
        <v>1136</v>
      </c>
      <c r="B46" s="226">
        <v>5</v>
      </c>
      <c r="C46" s="221">
        <f t="shared" si="86"/>
        <v>0</v>
      </c>
      <c r="D46" s="221">
        <f t="shared" si="87"/>
        <v>0</v>
      </c>
      <c r="E46" s="221">
        <f t="shared" si="2"/>
        <v>0</v>
      </c>
      <c r="F46" s="221"/>
      <c r="G46" s="221"/>
      <c r="H46" s="221">
        <f t="shared" si="3"/>
        <v>0</v>
      </c>
      <c r="I46" s="221"/>
      <c r="J46" s="221"/>
      <c r="K46" s="221">
        <f t="shared" si="4"/>
        <v>0</v>
      </c>
      <c r="L46" s="221"/>
      <c r="M46" s="221"/>
      <c r="N46" s="221">
        <f t="shared" si="5"/>
        <v>0</v>
      </c>
      <c r="O46" s="221"/>
      <c r="P46" s="221"/>
      <c r="Q46" s="221">
        <f t="shared" si="6"/>
        <v>0</v>
      </c>
      <c r="R46" s="221"/>
      <c r="S46" s="221"/>
      <c r="T46" s="221">
        <f t="shared" si="7"/>
        <v>0</v>
      </c>
      <c r="U46" s="221"/>
      <c r="V46" s="221"/>
      <c r="W46" s="163">
        <f t="shared" si="8"/>
        <v>0</v>
      </c>
      <c r="X46" s="221"/>
      <c r="Y46" s="221"/>
      <c r="Z46" s="163">
        <f t="shared" si="9"/>
        <v>0</v>
      </c>
      <c r="AA46" s="221"/>
      <c r="AB46" s="221"/>
      <c r="AC46" s="221">
        <f t="shared" si="10"/>
        <v>0</v>
      </c>
      <c r="AD46" s="221"/>
      <c r="AE46" s="221"/>
      <c r="AF46" s="221">
        <f t="shared" si="11"/>
        <v>0</v>
      </c>
      <c r="AG46" s="221"/>
      <c r="AH46" s="221"/>
      <c r="AI46" s="221">
        <f t="shared" si="12"/>
        <v>0</v>
      </c>
      <c r="AJ46" s="221"/>
      <c r="AK46" s="221"/>
      <c r="AL46" s="221">
        <f t="shared" si="13"/>
        <v>0</v>
      </c>
      <c r="AM46" s="221"/>
      <c r="AN46" s="221"/>
      <c r="AO46" s="221">
        <f t="shared" si="14"/>
        <v>0</v>
      </c>
      <c r="AP46" s="221"/>
      <c r="AQ46" s="221"/>
      <c r="AR46" s="221">
        <f t="shared" si="15"/>
        <v>0</v>
      </c>
      <c r="AS46" s="221"/>
      <c r="AT46" s="221"/>
      <c r="AU46" s="221">
        <f t="shared" si="16"/>
        <v>0</v>
      </c>
      <c r="AV46" s="221"/>
      <c r="AW46" s="221"/>
      <c r="AX46" s="221">
        <f t="shared" si="17"/>
        <v>0</v>
      </c>
      <c r="AY46" s="221"/>
      <c r="AZ46" s="221"/>
      <c r="BA46" s="221">
        <f t="shared" si="18"/>
        <v>0</v>
      </c>
      <c r="BB46" s="221"/>
      <c r="BC46" s="221"/>
      <c r="BD46" s="221">
        <f t="shared" si="19"/>
        <v>0</v>
      </c>
      <c r="BE46" s="221"/>
      <c r="BF46" s="221"/>
      <c r="BG46" s="221">
        <f t="shared" si="20"/>
        <v>0</v>
      </c>
      <c r="BH46" s="221"/>
      <c r="BI46" s="221"/>
      <c r="BJ46" s="221">
        <f t="shared" si="21"/>
        <v>0</v>
      </c>
      <c r="BK46" s="221"/>
      <c r="BL46" s="221"/>
      <c r="BM46" s="221">
        <f t="shared" si="22"/>
        <v>0</v>
      </c>
      <c r="BN46" s="221"/>
      <c r="BO46" s="221"/>
      <c r="BP46" s="221">
        <f t="shared" si="23"/>
        <v>0</v>
      </c>
      <c r="BQ46" s="221"/>
      <c r="BR46" s="221"/>
      <c r="BS46" s="221">
        <f t="shared" si="24"/>
        <v>0</v>
      </c>
      <c r="BT46" s="221">
        <f t="shared" si="25"/>
        <v>0</v>
      </c>
      <c r="BU46" s="243" t="e">
        <f t="shared" si="26"/>
        <v>#DIV/0!</v>
      </c>
      <c r="BV46" s="221">
        <f t="shared" si="27"/>
        <v>0</v>
      </c>
      <c r="BW46" s="243" t="e">
        <f t="shared" si="28"/>
        <v>#DIV/0!</v>
      </c>
      <c r="BX46" s="22">
        <f t="shared" si="29"/>
        <v>0</v>
      </c>
      <c r="BY46" s="243" t="e">
        <f t="shared" si="30"/>
        <v>#DIV/0!</v>
      </c>
      <c r="BZ46" s="221"/>
      <c r="CA46" s="221"/>
      <c r="CB46" s="22">
        <f t="shared" si="31"/>
        <v>0</v>
      </c>
      <c r="CC46" s="221"/>
      <c r="CD46" s="221"/>
      <c r="CE46" s="221">
        <f t="shared" si="32"/>
        <v>0</v>
      </c>
      <c r="CF46" s="221"/>
      <c r="CG46" s="221"/>
      <c r="CH46" s="221">
        <f t="shared" si="33"/>
        <v>0</v>
      </c>
      <c r="CI46" s="221"/>
      <c r="CJ46" s="221"/>
      <c r="CK46" s="221">
        <f t="shared" si="34"/>
        <v>0</v>
      </c>
      <c r="CL46" s="221"/>
      <c r="CM46" s="221"/>
      <c r="CN46" s="221">
        <f t="shared" si="35"/>
        <v>0</v>
      </c>
      <c r="CO46" s="221"/>
      <c r="CP46" s="221"/>
      <c r="CQ46" s="221">
        <f t="shared" si="36"/>
        <v>0</v>
      </c>
      <c r="CR46" s="221">
        <f t="shared" si="37"/>
        <v>0</v>
      </c>
      <c r="CS46" s="221">
        <f t="shared" si="38"/>
        <v>0</v>
      </c>
      <c r="CT46" s="178">
        <f t="shared" si="39"/>
        <v>0</v>
      </c>
    </row>
    <row r="47" spans="1:98" s="9" customFormat="1" x14ac:dyDescent="0.2">
      <c r="A47" s="3" t="s">
        <v>1137</v>
      </c>
      <c r="B47" s="226">
        <v>1</v>
      </c>
      <c r="C47" s="221">
        <f t="shared" si="86"/>
        <v>0</v>
      </c>
      <c r="D47" s="221">
        <f t="shared" si="87"/>
        <v>0</v>
      </c>
      <c r="E47" s="221">
        <f t="shared" si="2"/>
        <v>0</v>
      </c>
      <c r="F47" s="221"/>
      <c r="G47" s="221"/>
      <c r="H47" s="221">
        <f t="shared" si="3"/>
        <v>0</v>
      </c>
      <c r="I47" s="221"/>
      <c r="J47" s="221"/>
      <c r="K47" s="221">
        <f t="shared" si="4"/>
        <v>0</v>
      </c>
      <c r="L47" s="221"/>
      <c r="M47" s="221"/>
      <c r="N47" s="221">
        <f t="shared" si="5"/>
        <v>0</v>
      </c>
      <c r="O47" s="221"/>
      <c r="P47" s="221"/>
      <c r="Q47" s="221">
        <f t="shared" si="6"/>
        <v>0</v>
      </c>
      <c r="R47" s="221"/>
      <c r="S47" s="221"/>
      <c r="T47" s="221">
        <f t="shared" si="7"/>
        <v>0</v>
      </c>
      <c r="U47" s="221"/>
      <c r="V47" s="221"/>
      <c r="W47" s="163">
        <f t="shared" si="8"/>
        <v>0</v>
      </c>
      <c r="X47" s="221"/>
      <c r="Y47" s="221"/>
      <c r="Z47" s="163">
        <f t="shared" si="9"/>
        <v>0</v>
      </c>
      <c r="AA47" s="221"/>
      <c r="AB47" s="221"/>
      <c r="AC47" s="221">
        <f t="shared" si="10"/>
        <v>0</v>
      </c>
      <c r="AD47" s="221"/>
      <c r="AE47" s="221"/>
      <c r="AF47" s="221">
        <f t="shared" si="11"/>
        <v>0</v>
      </c>
      <c r="AG47" s="221"/>
      <c r="AH47" s="221"/>
      <c r="AI47" s="221">
        <f t="shared" si="12"/>
        <v>0</v>
      </c>
      <c r="AJ47" s="221"/>
      <c r="AK47" s="221"/>
      <c r="AL47" s="221">
        <f t="shared" si="13"/>
        <v>0</v>
      </c>
      <c r="AM47" s="221"/>
      <c r="AN47" s="221"/>
      <c r="AO47" s="221">
        <f t="shared" si="14"/>
        <v>0</v>
      </c>
      <c r="AP47" s="221"/>
      <c r="AQ47" s="221"/>
      <c r="AR47" s="221">
        <f t="shared" si="15"/>
        <v>0</v>
      </c>
      <c r="AS47" s="221"/>
      <c r="AT47" s="221"/>
      <c r="AU47" s="221">
        <f t="shared" si="16"/>
        <v>0</v>
      </c>
      <c r="AV47" s="221"/>
      <c r="AW47" s="221"/>
      <c r="AX47" s="221">
        <f t="shared" si="17"/>
        <v>0</v>
      </c>
      <c r="AY47" s="221"/>
      <c r="AZ47" s="221"/>
      <c r="BA47" s="221">
        <f t="shared" si="18"/>
        <v>0</v>
      </c>
      <c r="BB47" s="221"/>
      <c r="BC47" s="221"/>
      <c r="BD47" s="221">
        <f t="shared" si="19"/>
        <v>0</v>
      </c>
      <c r="BE47" s="221"/>
      <c r="BF47" s="221"/>
      <c r="BG47" s="221">
        <f t="shared" si="20"/>
        <v>0</v>
      </c>
      <c r="BH47" s="221"/>
      <c r="BI47" s="221"/>
      <c r="BJ47" s="221">
        <f t="shared" si="21"/>
        <v>0</v>
      </c>
      <c r="BK47" s="221"/>
      <c r="BL47" s="221"/>
      <c r="BM47" s="221">
        <f t="shared" si="22"/>
        <v>0</v>
      </c>
      <c r="BN47" s="221"/>
      <c r="BO47" s="221"/>
      <c r="BP47" s="221">
        <f t="shared" si="23"/>
        <v>0</v>
      </c>
      <c r="BQ47" s="221"/>
      <c r="BR47" s="221"/>
      <c r="BS47" s="221">
        <f t="shared" si="24"/>
        <v>0</v>
      </c>
      <c r="BT47" s="221">
        <f t="shared" si="25"/>
        <v>0</v>
      </c>
      <c r="BU47" s="243" t="e">
        <f t="shared" si="26"/>
        <v>#DIV/0!</v>
      </c>
      <c r="BV47" s="221">
        <f t="shared" si="27"/>
        <v>0</v>
      </c>
      <c r="BW47" s="243" t="e">
        <f t="shared" si="28"/>
        <v>#DIV/0!</v>
      </c>
      <c r="BX47" s="22">
        <f t="shared" si="29"/>
        <v>0</v>
      </c>
      <c r="BY47" s="243" t="e">
        <f t="shared" si="30"/>
        <v>#DIV/0!</v>
      </c>
      <c r="BZ47" s="221"/>
      <c r="CA47" s="221"/>
      <c r="CB47" s="22">
        <f t="shared" si="31"/>
        <v>0</v>
      </c>
      <c r="CC47" s="221"/>
      <c r="CD47" s="221"/>
      <c r="CE47" s="221">
        <f t="shared" si="32"/>
        <v>0</v>
      </c>
      <c r="CF47" s="221"/>
      <c r="CG47" s="221"/>
      <c r="CH47" s="221">
        <f t="shared" si="33"/>
        <v>0</v>
      </c>
      <c r="CI47" s="221"/>
      <c r="CJ47" s="221"/>
      <c r="CK47" s="221">
        <f t="shared" si="34"/>
        <v>0</v>
      </c>
      <c r="CL47" s="221"/>
      <c r="CM47" s="221"/>
      <c r="CN47" s="221">
        <f t="shared" si="35"/>
        <v>0</v>
      </c>
      <c r="CO47" s="221"/>
      <c r="CP47" s="221"/>
      <c r="CQ47" s="221">
        <f t="shared" si="36"/>
        <v>0</v>
      </c>
      <c r="CR47" s="221">
        <f t="shared" si="37"/>
        <v>0</v>
      </c>
      <c r="CS47" s="221">
        <f t="shared" si="38"/>
        <v>0</v>
      </c>
      <c r="CT47" s="178">
        <f t="shared" si="39"/>
        <v>0</v>
      </c>
    </row>
    <row r="48" spans="1:98" s="9" customFormat="1" x14ac:dyDescent="0.2">
      <c r="A48" s="3" t="s">
        <v>196</v>
      </c>
      <c r="B48" s="226">
        <v>3</v>
      </c>
      <c r="C48" s="221">
        <f t="shared" si="86"/>
        <v>0</v>
      </c>
      <c r="D48" s="221">
        <f t="shared" si="87"/>
        <v>0</v>
      </c>
      <c r="E48" s="221">
        <f t="shared" si="2"/>
        <v>0</v>
      </c>
      <c r="F48" s="221"/>
      <c r="G48" s="221"/>
      <c r="H48" s="221">
        <f t="shared" si="3"/>
        <v>0</v>
      </c>
      <c r="I48" s="221"/>
      <c r="J48" s="221"/>
      <c r="K48" s="221">
        <f t="shared" si="4"/>
        <v>0</v>
      </c>
      <c r="L48" s="221"/>
      <c r="M48" s="221"/>
      <c r="N48" s="221">
        <f t="shared" si="5"/>
        <v>0</v>
      </c>
      <c r="O48" s="221"/>
      <c r="P48" s="221"/>
      <c r="Q48" s="221">
        <f t="shared" si="6"/>
        <v>0</v>
      </c>
      <c r="R48" s="221"/>
      <c r="S48" s="221"/>
      <c r="T48" s="221">
        <f t="shared" si="7"/>
        <v>0</v>
      </c>
      <c r="U48" s="221"/>
      <c r="V48" s="221"/>
      <c r="W48" s="163">
        <f t="shared" si="8"/>
        <v>0</v>
      </c>
      <c r="X48" s="221"/>
      <c r="Y48" s="221"/>
      <c r="Z48" s="163">
        <f t="shared" si="9"/>
        <v>0</v>
      </c>
      <c r="AA48" s="221"/>
      <c r="AB48" s="221"/>
      <c r="AC48" s="221">
        <f t="shared" si="10"/>
        <v>0</v>
      </c>
      <c r="AD48" s="221"/>
      <c r="AE48" s="221"/>
      <c r="AF48" s="221">
        <f t="shared" si="11"/>
        <v>0</v>
      </c>
      <c r="AG48" s="221"/>
      <c r="AH48" s="221"/>
      <c r="AI48" s="221">
        <f t="shared" si="12"/>
        <v>0</v>
      </c>
      <c r="AJ48" s="221"/>
      <c r="AK48" s="221"/>
      <c r="AL48" s="221">
        <f t="shared" si="13"/>
        <v>0</v>
      </c>
      <c r="AM48" s="221"/>
      <c r="AN48" s="221"/>
      <c r="AO48" s="221">
        <f t="shared" si="14"/>
        <v>0</v>
      </c>
      <c r="AP48" s="221"/>
      <c r="AQ48" s="221"/>
      <c r="AR48" s="221">
        <f t="shared" si="15"/>
        <v>0</v>
      </c>
      <c r="AS48" s="221"/>
      <c r="AT48" s="221"/>
      <c r="AU48" s="221">
        <f t="shared" si="16"/>
        <v>0</v>
      </c>
      <c r="AV48" s="221"/>
      <c r="AW48" s="221"/>
      <c r="AX48" s="221">
        <f t="shared" si="17"/>
        <v>0</v>
      </c>
      <c r="AY48" s="221"/>
      <c r="AZ48" s="221"/>
      <c r="BA48" s="221">
        <f t="shared" si="18"/>
        <v>0</v>
      </c>
      <c r="BB48" s="221"/>
      <c r="BC48" s="221"/>
      <c r="BD48" s="221">
        <f t="shared" si="19"/>
        <v>0</v>
      </c>
      <c r="BE48" s="221"/>
      <c r="BF48" s="221"/>
      <c r="BG48" s="221">
        <f t="shared" si="20"/>
        <v>0</v>
      </c>
      <c r="BH48" s="221"/>
      <c r="BI48" s="221"/>
      <c r="BJ48" s="221">
        <f t="shared" si="21"/>
        <v>0</v>
      </c>
      <c r="BK48" s="221"/>
      <c r="BL48" s="221"/>
      <c r="BM48" s="221">
        <f t="shared" si="22"/>
        <v>0</v>
      </c>
      <c r="BN48" s="221"/>
      <c r="BO48" s="221"/>
      <c r="BP48" s="221">
        <f t="shared" si="23"/>
        <v>0</v>
      </c>
      <c r="BQ48" s="221"/>
      <c r="BR48" s="221"/>
      <c r="BS48" s="221">
        <f t="shared" si="24"/>
        <v>0</v>
      </c>
      <c r="BT48" s="221">
        <f t="shared" si="25"/>
        <v>0</v>
      </c>
      <c r="BU48" s="243" t="e">
        <f t="shared" si="26"/>
        <v>#DIV/0!</v>
      </c>
      <c r="BV48" s="221">
        <f t="shared" si="27"/>
        <v>0</v>
      </c>
      <c r="BW48" s="243" t="e">
        <f t="shared" si="28"/>
        <v>#DIV/0!</v>
      </c>
      <c r="BX48" s="22">
        <f t="shared" si="29"/>
        <v>0</v>
      </c>
      <c r="BY48" s="243" t="e">
        <f t="shared" si="30"/>
        <v>#DIV/0!</v>
      </c>
      <c r="BZ48" s="221"/>
      <c r="CA48" s="221"/>
      <c r="CB48" s="22">
        <f t="shared" si="31"/>
        <v>0</v>
      </c>
      <c r="CC48" s="221"/>
      <c r="CD48" s="221"/>
      <c r="CE48" s="221">
        <f t="shared" si="32"/>
        <v>0</v>
      </c>
      <c r="CF48" s="221"/>
      <c r="CG48" s="221"/>
      <c r="CH48" s="221">
        <f t="shared" si="33"/>
        <v>0</v>
      </c>
      <c r="CI48" s="221"/>
      <c r="CJ48" s="221"/>
      <c r="CK48" s="50">
        <f t="shared" si="34"/>
        <v>0</v>
      </c>
      <c r="CL48" s="221"/>
      <c r="CM48" s="221"/>
      <c r="CN48" s="50">
        <f t="shared" si="35"/>
        <v>0</v>
      </c>
      <c r="CO48" s="221"/>
      <c r="CP48" s="221"/>
      <c r="CQ48" s="50">
        <f t="shared" si="36"/>
        <v>0</v>
      </c>
      <c r="CR48" s="50">
        <f t="shared" si="37"/>
        <v>0</v>
      </c>
      <c r="CS48" s="50">
        <f t="shared" si="38"/>
        <v>0</v>
      </c>
      <c r="CT48" s="178">
        <f t="shared" si="39"/>
        <v>0</v>
      </c>
    </row>
    <row r="49" spans="1:98" x14ac:dyDescent="0.2">
      <c r="A49" s="286" t="s">
        <v>1138</v>
      </c>
      <c r="B49" s="230">
        <f>SUM(B38:B48)</f>
        <v>42</v>
      </c>
      <c r="C49" s="212">
        <f>SUM(C38:C48)</f>
        <v>0</v>
      </c>
      <c r="D49" s="212">
        <f>SUM(D38:D48)</f>
        <v>0</v>
      </c>
      <c r="E49" s="212">
        <f t="shared" si="2"/>
        <v>0</v>
      </c>
      <c r="F49" s="212">
        <f t="shared" ref="F49:BO49" si="88">SUM(F38:F48)</f>
        <v>0</v>
      </c>
      <c r="G49" s="212">
        <f t="shared" si="88"/>
        <v>0</v>
      </c>
      <c r="H49" s="212">
        <f t="shared" si="3"/>
        <v>0</v>
      </c>
      <c r="I49" s="212">
        <f t="shared" si="88"/>
        <v>0</v>
      </c>
      <c r="J49" s="212">
        <f t="shared" si="88"/>
        <v>0</v>
      </c>
      <c r="K49" s="212">
        <f t="shared" si="4"/>
        <v>0</v>
      </c>
      <c r="L49" s="212">
        <f t="shared" si="88"/>
        <v>0</v>
      </c>
      <c r="M49" s="212">
        <f t="shared" si="88"/>
        <v>0</v>
      </c>
      <c r="N49" s="212">
        <f t="shared" si="5"/>
        <v>0</v>
      </c>
      <c r="O49" s="212">
        <f t="shared" si="88"/>
        <v>0</v>
      </c>
      <c r="P49" s="212">
        <f t="shared" si="88"/>
        <v>0</v>
      </c>
      <c r="Q49" s="212">
        <f t="shared" si="6"/>
        <v>0</v>
      </c>
      <c r="R49" s="212">
        <f t="shared" si="88"/>
        <v>0</v>
      </c>
      <c r="S49" s="212">
        <f t="shared" si="88"/>
        <v>0</v>
      </c>
      <c r="T49" s="212">
        <f t="shared" si="7"/>
        <v>0</v>
      </c>
      <c r="U49" s="212">
        <f t="shared" si="88"/>
        <v>0</v>
      </c>
      <c r="V49" s="212">
        <f t="shared" si="88"/>
        <v>0</v>
      </c>
      <c r="W49" s="212">
        <f t="shared" si="8"/>
        <v>0</v>
      </c>
      <c r="X49" s="212">
        <f t="shared" si="88"/>
        <v>0</v>
      </c>
      <c r="Y49" s="212">
        <f t="shared" si="88"/>
        <v>0</v>
      </c>
      <c r="Z49" s="212">
        <f t="shared" si="9"/>
        <v>0</v>
      </c>
      <c r="AA49" s="212">
        <f t="shared" si="88"/>
        <v>0</v>
      </c>
      <c r="AB49" s="212">
        <f t="shared" si="88"/>
        <v>0</v>
      </c>
      <c r="AC49" s="212">
        <f t="shared" si="10"/>
        <v>0</v>
      </c>
      <c r="AD49" s="212">
        <f t="shared" si="88"/>
        <v>0</v>
      </c>
      <c r="AE49" s="212">
        <f t="shared" si="88"/>
        <v>0</v>
      </c>
      <c r="AF49" s="212">
        <f t="shared" si="11"/>
        <v>0</v>
      </c>
      <c r="AG49" s="212">
        <f t="shared" si="88"/>
        <v>0</v>
      </c>
      <c r="AH49" s="212">
        <f t="shared" si="88"/>
        <v>0</v>
      </c>
      <c r="AI49" s="212">
        <f t="shared" si="12"/>
        <v>0</v>
      </c>
      <c r="AJ49" s="212">
        <f t="shared" si="88"/>
        <v>0</v>
      </c>
      <c r="AK49" s="212">
        <f t="shared" si="88"/>
        <v>0</v>
      </c>
      <c r="AL49" s="212">
        <f t="shared" si="13"/>
        <v>0</v>
      </c>
      <c r="AM49" s="212">
        <f t="shared" si="88"/>
        <v>0</v>
      </c>
      <c r="AN49" s="212">
        <f t="shared" si="88"/>
        <v>0</v>
      </c>
      <c r="AO49" s="212">
        <f t="shared" si="14"/>
        <v>0</v>
      </c>
      <c r="AP49" s="212">
        <f t="shared" si="88"/>
        <v>0</v>
      </c>
      <c r="AQ49" s="212">
        <f t="shared" si="88"/>
        <v>0</v>
      </c>
      <c r="AR49" s="212">
        <f t="shared" si="15"/>
        <v>0</v>
      </c>
      <c r="AS49" s="212">
        <f t="shared" si="88"/>
        <v>0</v>
      </c>
      <c r="AT49" s="212">
        <f t="shared" si="88"/>
        <v>0</v>
      </c>
      <c r="AU49" s="212">
        <f t="shared" si="16"/>
        <v>0</v>
      </c>
      <c r="AV49" s="212">
        <f t="shared" si="88"/>
        <v>0</v>
      </c>
      <c r="AW49" s="212">
        <f t="shared" si="88"/>
        <v>0</v>
      </c>
      <c r="AX49" s="212">
        <f t="shared" si="17"/>
        <v>0</v>
      </c>
      <c r="AY49" s="212">
        <f t="shared" si="88"/>
        <v>0</v>
      </c>
      <c r="AZ49" s="212">
        <f t="shared" si="88"/>
        <v>0</v>
      </c>
      <c r="BA49" s="212">
        <f t="shared" si="18"/>
        <v>0</v>
      </c>
      <c r="BB49" s="212">
        <f t="shared" si="88"/>
        <v>0</v>
      </c>
      <c r="BC49" s="212">
        <f t="shared" si="88"/>
        <v>0</v>
      </c>
      <c r="BD49" s="212">
        <f t="shared" si="19"/>
        <v>0</v>
      </c>
      <c r="BE49" s="212">
        <f t="shared" si="88"/>
        <v>0</v>
      </c>
      <c r="BF49" s="212">
        <f t="shared" si="88"/>
        <v>0</v>
      </c>
      <c r="BG49" s="212">
        <f t="shared" si="20"/>
        <v>0</v>
      </c>
      <c r="BH49" s="212">
        <f t="shared" si="88"/>
        <v>0</v>
      </c>
      <c r="BI49" s="212">
        <f t="shared" si="88"/>
        <v>0</v>
      </c>
      <c r="BJ49" s="212">
        <f t="shared" si="21"/>
        <v>0</v>
      </c>
      <c r="BK49" s="212">
        <f t="shared" si="88"/>
        <v>0</v>
      </c>
      <c r="BL49" s="212">
        <f t="shared" si="88"/>
        <v>0</v>
      </c>
      <c r="BM49" s="212">
        <f t="shared" si="22"/>
        <v>0</v>
      </c>
      <c r="BN49" s="212">
        <f t="shared" si="88"/>
        <v>0</v>
      </c>
      <c r="BO49" s="212">
        <f t="shared" si="88"/>
        <v>0</v>
      </c>
      <c r="BP49" s="212">
        <f t="shared" si="23"/>
        <v>0</v>
      </c>
      <c r="BQ49" s="212">
        <f t="shared" ref="BQ49:BR49" si="89">SUM(BQ38:BQ48)</f>
        <v>0</v>
      </c>
      <c r="BR49" s="212">
        <f t="shared" si="89"/>
        <v>0</v>
      </c>
      <c r="BS49" s="212">
        <f t="shared" si="24"/>
        <v>0</v>
      </c>
      <c r="BT49" s="211">
        <f t="shared" si="25"/>
        <v>0</v>
      </c>
      <c r="BU49" s="244" t="e">
        <f t="shared" si="26"/>
        <v>#DIV/0!</v>
      </c>
      <c r="BV49" s="209">
        <f t="shared" si="27"/>
        <v>0</v>
      </c>
      <c r="BW49" s="244" t="e">
        <f t="shared" si="28"/>
        <v>#DIV/0!</v>
      </c>
      <c r="BX49" s="210">
        <f t="shared" si="29"/>
        <v>0</v>
      </c>
      <c r="BY49" s="267" t="e">
        <f t="shared" si="30"/>
        <v>#DIV/0!</v>
      </c>
      <c r="BZ49" s="266">
        <f>SUM(BZ38:BZ48)</f>
        <v>0</v>
      </c>
      <c r="CA49" s="266">
        <f>SUM(CA38:CA48)</f>
        <v>0</v>
      </c>
      <c r="CB49" s="211">
        <f t="shared" si="31"/>
        <v>0</v>
      </c>
      <c r="CC49" s="266">
        <f>SUM(CC38:CC48)</f>
        <v>0</v>
      </c>
      <c r="CD49" s="266">
        <f>SUM(CD38:CD48)</f>
        <v>0</v>
      </c>
      <c r="CE49" s="211">
        <f t="shared" si="32"/>
        <v>0</v>
      </c>
      <c r="CF49" s="211">
        <f>SUM(CF38:CF48)</f>
        <v>0</v>
      </c>
      <c r="CG49" s="211">
        <f>SUM(CG38:CG48)</f>
        <v>0</v>
      </c>
      <c r="CH49" s="211">
        <f t="shared" si="33"/>
        <v>0</v>
      </c>
      <c r="CI49" s="211">
        <f>SUM(CI38:CI48)</f>
        <v>0</v>
      </c>
      <c r="CJ49" s="211">
        <f>SUM(CJ38:CJ48)</f>
        <v>0</v>
      </c>
      <c r="CK49" s="211">
        <f t="shared" si="34"/>
        <v>0</v>
      </c>
      <c r="CL49" s="211">
        <f>SUM(CL38:CL48)</f>
        <v>0</v>
      </c>
      <c r="CM49" s="211">
        <f>SUM(CM38:CM48)</f>
        <v>0</v>
      </c>
      <c r="CN49" s="211">
        <f t="shared" si="35"/>
        <v>0</v>
      </c>
      <c r="CO49" s="211">
        <f>SUM(CO38:CO48)</f>
        <v>0</v>
      </c>
      <c r="CP49" s="211">
        <f>SUM(CP38:CP48)</f>
        <v>0</v>
      </c>
      <c r="CQ49" s="211">
        <f t="shared" si="36"/>
        <v>0</v>
      </c>
      <c r="CR49" s="211">
        <f t="shared" si="37"/>
        <v>0</v>
      </c>
      <c r="CS49" s="211">
        <f t="shared" si="38"/>
        <v>0</v>
      </c>
      <c r="CT49" s="266">
        <f t="shared" si="39"/>
        <v>0</v>
      </c>
    </row>
    <row r="50" spans="1:98" s="9" customFormat="1" x14ac:dyDescent="0.2">
      <c r="A50" s="3" t="s">
        <v>200</v>
      </c>
      <c r="B50" s="227">
        <v>4</v>
      </c>
      <c r="C50" s="220">
        <f t="shared" ref="C50:C55" si="90">F50+L50+R50+X50+AD50+AJ50+AP50+AV50+BB50+BH50+BN50</f>
        <v>0</v>
      </c>
      <c r="D50" s="220">
        <f t="shared" ref="D50:D55" si="91">G50+M50+S50+Y50+AE50+AK50+AQ50+AW50+BC50+BI50+BO50</f>
        <v>0</v>
      </c>
      <c r="E50" s="220">
        <f t="shared" si="2"/>
        <v>0</v>
      </c>
      <c r="F50" s="220"/>
      <c r="G50" s="220"/>
      <c r="H50" s="220">
        <f t="shared" si="3"/>
        <v>0</v>
      </c>
      <c r="I50" s="220"/>
      <c r="J50" s="220"/>
      <c r="K50" s="220">
        <f t="shared" si="4"/>
        <v>0</v>
      </c>
      <c r="L50" s="220"/>
      <c r="M50" s="220"/>
      <c r="N50" s="220">
        <f t="shared" si="5"/>
        <v>0</v>
      </c>
      <c r="O50" s="220"/>
      <c r="P50" s="220"/>
      <c r="Q50" s="220">
        <f t="shared" si="6"/>
        <v>0</v>
      </c>
      <c r="R50" s="220"/>
      <c r="S50" s="220"/>
      <c r="T50" s="220">
        <f t="shared" si="7"/>
        <v>0</v>
      </c>
      <c r="U50" s="220"/>
      <c r="V50" s="220"/>
      <c r="W50" s="163">
        <f t="shared" si="8"/>
        <v>0</v>
      </c>
      <c r="X50" s="220"/>
      <c r="Y50" s="220"/>
      <c r="Z50" s="163">
        <v>0</v>
      </c>
      <c r="AA50" s="220"/>
      <c r="AB50" s="220"/>
      <c r="AC50" s="220">
        <v>0</v>
      </c>
      <c r="AD50" s="220"/>
      <c r="AE50" s="220"/>
      <c r="AF50" s="220">
        <f t="shared" si="11"/>
        <v>0</v>
      </c>
      <c r="AG50" s="220"/>
      <c r="AH50" s="220"/>
      <c r="AI50" s="220">
        <f t="shared" si="12"/>
        <v>0</v>
      </c>
      <c r="AJ50" s="220"/>
      <c r="AK50" s="220"/>
      <c r="AL50" s="220">
        <f t="shared" si="13"/>
        <v>0</v>
      </c>
      <c r="AM50" s="220"/>
      <c r="AN50" s="220"/>
      <c r="AO50" s="220">
        <f t="shared" si="14"/>
        <v>0</v>
      </c>
      <c r="AP50" s="220"/>
      <c r="AQ50" s="220"/>
      <c r="AR50" s="220">
        <f t="shared" si="15"/>
        <v>0</v>
      </c>
      <c r="AS50" s="220"/>
      <c r="AT50" s="220"/>
      <c r="AU50" s="220">
        <f t="shared" si="16"/>
        <v>0</v>
      </c>
      <c r="AV50" s="220"/>
      <c r="AW50" s="220"/>
      <c r="AX50" s="220">
        <f t="shared" ref="AX50:AX51" si="92">AV50+AW50</f>
        <v>0</v>
      </c>
      <c r="AY50" s="220"/>
      <c r="AZ50" s="220"/>
      <c r="BA50" s="220">
        <f t="shared" ref="BA50:BA51" si="93">AY50+AZ50</f>
        <v>0</v>
      </c>
      <c r="BB50" s="220"/>
      <c r="BC50" s="220"/>
      <c r="BD50" s="220">
        <f>+SUM(BB50:BC50)</f>
        <v>0</v>
      </c>
      <c r="BE50" s="220"/>
      <c r="BF50" s="220"/>
      <c r="BG50" s="220">
        <f>+BE50+BF50</f>
        <v>0</v>
      </c>
      <c r="BH50" s="220"/>
      <c r="BI50" s="220"/>
      <c r="BJ50" s="220">
        <f>+SUM(BH50:BI50)</f>
        <v>0</v>
      </c>
      <c r="BK50" s="220"/>
      <c r="BL50" s="220"/>
      <c r="BM50" s="220">
        <f>+SUM(BK50:BL50)</f>
        <v>0</v>
      </c>
      <c r="BN50" s="220"/>
      <c r="BO50" s="220"/>
      <c r="BP50" s="220">
        <f t="shared" si="23"/>
        <v>0</v>
      </c>
      <c r="BQ50" s="220"/>
      <c r="BR50" s="220"/>
      <c r="BS50" s="220">
        <f t="shared" si="24"/>
        <v>0</v>
      </c>
      <c r="BT50" s="221">
        <f t="shared" si="25"/>
        <v>0</v>
      </c>
      <c r="BU50" s="243" t="e">
        <f t="shared" si="26"/>
        <v>#DIV/0!</v>
      </c>
      <c r="BV50" s="220">
        <f t="shared" si="27"/>
        <v>0</v>
      </c>
      <c r="BW50" s="245" t="e">
        <f t="shared" si="28"/>
        <v>#DIV/0!</v>
      </c>
      <c r="BX50" s="22">
        <f t="shared" si="29"/>
        <v>0</v>
      </c>
      <c r="BY50" s="243" t="e">
        <f t="shared" si="30"/>
        <v>#DIV/0!</v>
      </c>
      <c r="BZ50" s="220"/>
      <c r="CA50" s="220"/>
      <c r="CB50" s="22">
        <f t="shared" si="31"/>
        <v>0</v>
      </c>
      <c r="CC50" s="220"/>
      <c r="CD50" s="220"/>
      <c r="CE50" s="39">
        <f t="shared" si="32"/>
        <v>0</v>
      </c>
      <c r="CF50" s="220"/>
      <c r="CG50" s="220"/>
      <c r="CH50" s="50">
        <f t="shared" si="33"/>
        <v>0</v>
      </c>
      <c r="CI50" s="220"/>
      <c r="CJ50" s="220"/>
      <c r="CK50" s="50">
        <f t="shared" si="34"/>
        <v>0</v>
      </c>
      <c r="CL50" s="220"/>
      <c r="CM50" s="220"/>
      <c r="CN50" s="50">
        <f t="shared" si="35"/>
        <v>0</v>
      </c>
      <c r="CO50" s="220"/>
      <c r="CP50" s="220"/>
      <c r="CQ50" s="50">
        <f t="shared" si="36"/>
        <v>0</v>
      </c>
      <c r="CR50" s="50">
        <f t="shared" si="37"/>
        <v>0</v>
      </c>
      <c r="CS50" s="50">
        <f t="shared" si="38"/>
        <v>0</v>
      </c>
      <c r="CT50" s="178">
        <f t="shared" si="39"/>
        <v>0</v>
      </c>
    </row>
    <row r="51" spans="1:98" s="9" customFormat="1" x14ac:dyDescent="0.2">
      <c r="A51" s="256" t="s">
        <v>204</v>
      </c>
      <c r="B51" s="227">
        <v>4</v>
      </c>
      <c r="C51" s="220">
        <f t="shared" si="90"/>
        <v>0</v>
      </c>
      <c r="D51" s="216">
        <f t="shared" si="91"/>
        <v>0</v>
      </c>
      <c r="E51" s="220">
        <f t="shared" si="2"/>
        <v>0</v>
      </c>
      <c r="F51" s="220"/>
      <c r="G51" s="216"/>
      <c r="H51" s="220">
        <f t="shared" si="3"/>
        <v>0</v>
      </c>
      <c r="I51" s="220"/>
      <c r="J51" s="216"/>
      <c r="K51" s="220">
        <f t="shared" si="4"/>
        <v>0</v>
      </c>
      <c r="L51" s="220"/>
      <c r="M51" s="216"/>
      <c r="N51" s="220">
        <f t="shared" si="5"/>
        <v>0</v>
      </c>
      <c r="O51" s="220"/>
      <c r="P51" s="216"/>
      <c r="Q51" s="220">
        <f t="shared" si="6"/>
        <v>0</v>
      </c>
      <c r="R51" s="220"/>
      <c r="S51" s="216"/>
      <c r="T51" s="220">
        <f t="shared" si="7"/>
        <v>0</v>
      </c>
      <c r="U51" s="220"/>
      <c r="V51" s="216"/>
      <c r="W51" s="163">
        <f t="shared" si="8"/>
        <v>0</v>
      </c>
      <c r="X51" s="220"/>
      <c r="Y51" s="220"/>
      <c r="Z51" s="163">
        <f t="shared" ref="Z51" si="94">X51+Y51</f>
        <v>0</v>
      </c>
      <c r="AA51" s="220"/>
      <c r="AB51" s="216"/>
      <c r="AC51" s="220">
        <f t="shared" ref="AC51" si="95">AA51+AB51</f>
        <v>0</v>
      </c>
      <c r="AD51" s="220"/>
      <c r="AE51" s="216"/>
      <c r="AF51" s="220">
        <f t="shared" si="11"/>
        <v>0</v>
      </c>
      <c r="AG51" s="220"/>
      <c r="AH51" s="216"/>
      <c r="AI51" s="220">
        <f t="shared" si="12"/>
        <v>0</v>
      </c>
      <c r="AJ51" s="220"/>
      <c r="AK51" s="216"/>
      <c r="AL51" s="220">
        <f t="shared" si="13"/>
        <v>0</v>
      </c>
      <c r="AM51" s="220"/>
      <c r="AN51" s="216"/>
      <c r="AO51" s="220">
        <f t="shared" si="14"/>
        <v>0</v>
      </c>
      <c r="AP51" s="220"/>
      <c r="AQ51" s="216"/>
      <c r="AR51" s="220">
        <f t="shared" si="15"/>
        <v>0</v>
      </c>
      <c r="AS51" s="220"/>
      <c r="AT51" s="216"/>
      <c r="AU51" s="220">
        <f t="shared" si="16"/>
        <v>0</v>
      </c>
      <c r="AV51" s="220"/>
      <c r="AW51" s="216"/>
      <c r="AX51" s="220">
        <f t="shared" si="92"/>
        <v>0</v>
      </c>
      <c r="AY51" s="220"/>
      <c r="AZ51" s="216"/>
      <c r="BA51" s="220">
        <f t="shared" si="93"/>
        <v>0</v>
      </c>
      <c r="BB51" s="220"/>
      <c r="BC51" s="216"/>
      <c r="BD51" s="220">
        <f t="shared" ref="BD51" si="96">BB51+BC51</f>
        <v>0</v>
      </c>
      <c r="BE51" s="220"/>
      <c r="BF51" s="216"/>
      <c r="BG51" s="220">
        <f t="shared" ref="BG51" si="97">BE51+BF51</f>
        <v>0</v>
      </c>
      <c r="BH51" s="220"/>
      <c r="BI51" s="216"/>
      <c r="BJ51" s="220">
        <f t="shared" ref="BJ51" si="98">BH51+BI51</f>
        <v>0</v>
      </c>
      <c r="BK51" s="220"/>
      <c r="BL51" s="216"/>
      <c r="BM51" s="220">
        <f t="shared" ref="BM51" si="99">BK51+BL51</f>
        <v>0</v>
      </c>
      <c r="BN51" s="220"/>
      <c r="BO51" s="216"/>
      <c r="BP51" s="220">
        <f t="shared" si="23"/>
        <v>0</v>
      </c>
      <c r="BQ51" s="220"/>
      <c r="BR51" s="216"/>
      <c r="BS51" s="220">
        <f t="shared" si="24"/>
        <v>0</v>
      </c>
      <c r="BT51" s="221">
        <f t="shared" si="25"/>
        <v>0</v>
      </c>
      <c r="BU51" s="243" t="e">
        <f t="shared" si="26"/>
        <v>#DIV/0!</v>
      </c>
      <c r="BV51" s="220">
        <f t="shared" si="27"/>
        <v>0</v>
      </c>
      <c r="BW51" s="243" t="e">
        <f t="shared" si="28"/>
        <v>#DIV/0!</v>
      </c>
      <c r="BX51" s="22">
        <f t="shared" si="29"/>
        <v>0</v>
      </c>
      <c r="BY51" s="243" t="e">
        <f t="shared" si="30"/>
        <v>#DIV/0!</v>
      </c>
      <c r="BZ51" s="220"/>
      <c r="CA51" s="216"/>
      <c r="CB51" s="22">
        <f t="shared" si="31"/>
        <v>0</v>
      </c>
      <c r="CC51" s="220"/>
      <c r="CD51" s="216"/>
      <c r="CE51" s="39">
        <f t="shared" si="32"/>
        <v>0</v>
      </c>
      <c r="CF51" s="220"/>
      <c r="CG51" s="216"/>
      <c r="CH51" s="50">
        <f t="shared" si="33"/>
        <v>0</v>
      </c>
      <c r="CI51" s="220"/>
      <c r="CJ51" s="216"/>
      <c r="CK51" s="50">
        <f t="shared" si="34"/>
        <v>0</v>
      </c>
      <c r="CL51" s="220"/>
      <c r="CM51" s="216"/>
      <c r="CN51" s="50">
        <f t="shared" si="35"/>
        <v>0</v>
      </c>
      <c r="CO51" s="220"/>
      <c r="CP51" s="216"/>
      <c r="CQ51" s="50">
        <f t="shared" si="36"/>
        <v>0</v>
      </c>
      <c r="CR51" s="50">
        <f t="shared" si="37"/>
        <v>0</v>
      </c>
      <c r="CS51" s="50">
        <f t="shared" si="38"/>
        <v>0</v>
      </c>
      <c r="CT51" s="178">
        <f t="shared" si="39"/>
        <v>0</v>
      </c>
    </row>
    <row r="52" spans="1:98" s="9" customFormat="1" x14ac:dyDescent="0.2">
      <c r="A52" s="3" t="s">
        <v>226</v>
      </c>
      <c r="B52" s="227">
        <v>6</v>
      </c>
      <c r="C52" s="282">
        <f t="shared" si="90"/>
        <v>0</v>
      </c>
      <c r="D52" s="282">
        <f t="shared" si="91"/>
        <v>0</v>
      </c>
      <c r="E52" s="282">
        <f t="shared" si="2"/>
        <v>0</v>
      </c>
      <c r="F52" s="220"/>
      <c r="G52" s="220"/>
      <c r="H52" s="220">
        <f t="shared" si="3"/>
        <v>0</v>
      </c>
      <c r="I52" s="220"/>
      <c r="J52" s="220"/>
      <c r="K52" s="220">
        <f t="shared" si="4"/>
        <v>0</v>
      </c>
      <c r="L52" s="220"/>
      <c r="M52" s="220"/>
      <c r="N52" s="220">
        <f t="shared" si="5"/>
        <v>0</v>
      </c>
      <c r="O52" s="220"/>
      <c r="P52" s="220"/>
      <c r="Q52" s="220">
        <f t="shared" si="6"/>
        <v>0</v>
      </c>
      <c r="R52" s="220"/>
      <c r="S52" s="220"/>
      <c r="T52" s="220">
        <f t="shared" si="7"/>
        <v>0</v>
      </c>
      <c r="U52" s="220"/>
      <c r="V52" s="220"/>
      <c r="W52" s="163">
        <f t="shared" si="8"/>
        <v>0</v>
      </c>
      <c r="X52" s="220"/>
      <c r="Y52" s="220"/>
      <c r="Z52" s="163">
        <v>0</v>
      </c>
      <c r="AA52" s="220"/>
      <c r="AB52" s="220"/>
      <c r="AC52" s="220">
        <v>0</v>
      </c>
      <c r="AD52" s="220"/>
      <c r="AE52" s="220"/>
      <c r="AF52" s="220">
        <f t="shared" si="11"/>
        <v>0</v>
      </c>
      <c r="AG52" s="220"/>
      <c r="AH52" s="220"/>
      <c r="AI52" s="220">
        <f t="shared" si="12"/>
        <v>0</v>
      </c>
      <c r="AJ52" s="220"/>
      <c r="AK52" s="220"/>
      <c r="AL52" s="220">
        <f t="shared" si="13"/>
        <v>0</v>
      </c>
      <c r="AM52" s="220"/>
      <c r="AN52" s="220"/>
      <c r="AO52" s="220">
        <f t="shared" si="14"/>
        <v>0</v>
      </c>
      <c r="AP52" s="220"/>
      <c r="AQ52" s="220"/>
      <c r="AR52" s="220">
        <f t="shared" si="15"/>
        <v>0</v>
      </c>
      <c r="AS52" s="220"/>
      <c r="AT52" s="220"/>
      <c r="AU52" s="220">
        <f t="shared" si="16"/>
        <v>0</v>
      </c>
      <c r="AV52" s="220"/>
      <c r="AW52" s="220"/>
      <c r="AX52" s="220">
        <v>0</v>
      </c>
      <c r="AY52" s="220"/>
      <c r="AZ52" s="220"/>
      <c r="BA52" s="220">
        <v>0</v>
      </c>
      <c r="BB52" s="220"/>
      <c r="BC52" s="220"/>
      <c r="BD52" s="220">
        <v>0</v>
      </c>
      <c r="BE52" s="220"/>
      <c r="BF52" s="220"/>
      <c r="BG52" s="220">
        <v>0</v>
      </c>
      <c r="BH52" s="220"/>
      <c r="BI52" s="220"/>
      <c r="BJ52" s="220">
        <v>1</v>
      </c>
      <c r="BK52" s="220"/>
      <c r="BL52" s="220"/>
      <c r="BM52" s="220">
        <v>1</v>
      </c>
      <c r="BN52" s="220"/>
      <c r="BO52" s="220"/>
      <c r="BP52" s="220">
        <f t="shared" si="23"/>
        <v>0</v>
      </c>
      <c r="BQ52" s="220"/>
      <c r="BR52" s="220"/>
      <c r="BS52" s="220">
        <f t="shared" si="24"/>
        <v>0</v>
      </c>
      <c r="BT52" s="282">
        <f t="shared" si="25"/>
        <v>0</v>
      </c>
      <c r="BU52" s="283" t="e">
        <f t="shared" si="26"/>
        <v>#DIV/0!</v>
      </c>
      <c r="BV52" s="282">
        <f t="shared" si="27"/>
        <v>0</v>
      </c>
      <c r="BW52" s="283" t="e">
        <f t="shared" si="28"/>
        <v>#DIV/0!</v>
      </c>
      <c r="BX52" s="284">
        <f t="shared" si="29"/>
        <v>0</v>
      </c>
      <c r="BY52" s="283" t="e">
        <f t="shared" si="30"/>
        <v>#DIV/0!</v>
      </c>
      <c r="BZ52" s="220"/>
      <c r="CA52" s="220"/>
      <c r="CB52" s="22">
        <f t="shared" si="31"/>
        <v>0</v>
      </c>
      <c r="CC52" s="220"/>
      <c r="CD52" s="220"/>
      <c r="CE52" s="40">
        <f t="shared" si="32"/>
        <v>0</v>
      </c>
      <c r="CF52" s="220"/>
      <c r="CG52" s="220"/>
      <c r="CH52" s="38">
        <f t="shared" si="33"/>
        <v>0</v>
      </c>
      <c r="CI52" s="220"/>
      <c r="CJ52" s="220"/>
      <c r="CK52" s="38">
        <f t="shared" si="34"/>
        <v>0</v>
      </c>
      <c r="CL52" s="220"/>
      <c r="CM52" s="220"/>
      <c r="CN52" s="38">
        <f t="shared" si="35"/>
        <v>0</v>
      </c>
      <c r="CO52" s="220"/>
      <c r="CP52" s="220"/>
      <c r="CQ52" s="38">
        <f t="shared" si="36"/>
        <v>0</v>
      </c>
      <c r="CR52" s="38">
        <f t="shared" si="37"/>
        <v>0</v>
      </c>
      <c r="CS52" s="38">
        <f t="shared" si="38"/>
        <v>0</v>
      </c>
      <c r="CT52" s="178">
        <f t="shared" si="39"/>
        <v>0</v>
      </c>
    </row>
    <row r="53" spans="1:98" s="9" customFormat="1" x14ac:dyDescent="0.2">
      <c r="A53" s="3" t="s">
        <v>234</v>
      </c>
      <c r="B53" s="227">
        <v>1</v>
      </c>
      <c r="C53" s="220">
        <f t="shared" si="90"/>
        <v>0</v>
      </c>
      <c r="D53" s="285">
        <f t="shared" si="91"/>
        <v>0</v>
      </c>
      <c r="E53" s="220">
        <f t="shared" si="2"/>
        <v>0</v>
      </c>
      <c r="F53" s="220"/>
      <c r="G53" s="220"/>
      <c r="H53" s="220">
        <f t="shared" si="3"/>
        <v>0</v>
      </c>
      <c r="I53" s="220"/>
      <c r="J53" s="220"/>
      <c r="K53" s="220">
        <f t="shared" si="4"/>
        <v>0</v>
      </c>
      <c r="L53" s="220"/>
      <c r="M53" s="220"/>
      <c r="N53" s="220">
        <f t="shared" si="5"/>
        <v>0</v>
      </c>
      <c r="O53" s="220"/>
      <c r="P53" s="220"/>
      <c r="Q53" s="220">
        <f t="shared" si="6"/>
        <v>0</v>
      </c>
      <c r="R53" s="220"/>
      <c r="S53" s="220"/>
      <c r="T53" s="220">
        <f t="shared" si="7"/>
        <v>0</v>
      </c>
      <c r="U53" s="220"/>
      <c r="V53" s="220"/>
      <c r="W53" s="163">
        <f t="shared" si="8"/>
        <v>0</v>
      </c>
      <c r="X53" s="220"/>
      <c r="Y53" s="220"/>
      <c r="Z53" s="163">
        <v>0</v>
      </c>
      <c r="AA53" s="220"/>
      <c r="AB53" s="220"/>
      <c r="AC53" s="220">
        <v>0</v>
      </c>
      <c r="AD53" s="220"/>
      <c r="AE53" s="220"/>
      <c r="AF53" s="220">
        <f t="shared" si="11"/>
        <v>0</v>
      </c>
      <c r="AG53" s="220"/>
      <c r="AH53" s="220"/>
      <c r="AI53" s="220">
        <f t="shared" si="12"/>
        <v>0</v>
      </c>
      <c r="AJ53" s="220"/>
      <c r="AK53" s="220"/>
      <c r="AL53" s="220">
        <f t="shared" si="13"/>
        <v>0</v>
      </c>
      <c r="AM53" s="220"/>
      <c r="AN53" s="220"/>
      <c r="AO53" s="220">
        <f t="shared" si="14"/>
        <v>0</v>
      </c>
      <c r="AP53" s="220"/>
      <c r="AQ53" s="220"/>
      <c r="AR53" s="220">
        <f t="shared" si="15"/>
        <v>0</v>
      </c>
      <c r="AS53" s="220"/>
      <c r="AT53" s="220"/>
      <c r="AU53" s="220">
        <f t="shared" si="16"/>
        <v>0</v>
      </c>
      <c r="AV53" s="220"/>
      <c r="AW53" s="220"/>
      <c r="AX53" s="220">
        <v>0</v>
      </c>
      <c r="AY53" s="220"/>
      <c r="AZ53" s="220"/>
      <c r="BA53" s="220">
        <v>0</v>
      </c>
      <c r="BB53" s="220"/>
      <c r="BC53" s="220"/>
      <c r="BD53" s="220">
        <v>0</v>
      </c>
      <c r="BE53" s="220"/>
      <c r="BF53" s="220"/>
      <c r="BG53" s="220">
        <v>0</v>
      </c>
      <c r="BH53" s="220"/>
      <c r="BI53" s="220"/>
      <c r="BJ53" s="220">
        <v>3</v>
      </c>
      <c r="BK53" s="220"/>
      <c r="BL53" s="220"/>
      <c r="BM53" s="220">
        <v>3</v>
      </c>
      <c r="BN53" s="220"/>
      <c r="BO53" s="220"/>
      <c r="BP53" s="220">
        <f t="shared" si="23"/>
        <v>0</v>
      </c>
      <c r="BQ53" s="220"/>
      <c r="BR53" s="220"/>
      <c r="BS53" s="220">
        <f t="shared" si="24"/>
        <v>0</v>
      </c>
      <c r="BT53" s="221">
        <f t="shared" si="25"/>
        <v>0</v>
      </c>
      <c r="BU53" s="243" t="e">
        <f t="shared" si="26"/>
        <v>#DIV/0!</v>
      </c>
      <c r="BV53" s="221">
        <f t="shared" si="27"/>
        <v>0</v>
      </c>
      <c r="BW53" s="243" t="e">
        <f t="shared" si="28"/>
        <v>#DIV/0!</v>
      </c>
      <c r="BX53" s="22">
        <f t="shared" si="29"/>
        <v>0</v>
      </c>
      <c r="BY53" s="243" t="e">
        <f t="shared" si="30"/>
        <v>#DIV/0!</v>
      </c>
      <c r="BZ53" s="220"/>
      <c r="CA53" s="220"/>
      <c r="CB53" s="22">
        <f t="shared" si="31"/>
        <v>0</v>
      </c>
      <c r="CC53" s="220"/>
      <c r="CD53" s="220"/>
      <c r="CE53" s="40">
        <f t="shared" si="32"/>
        <v>0</v>
      </c>
      <c r="CF53" s="220"/>
      <c r="CG53" s="220"/>
      <c r="CH53" s="38">
        <f t="shared" si="33"/>
        <v>0</v>
      </c>
      <c r="CI53" s="220"/>
      <c r="CJ53" s="220"/>
      <c r="CK53" s="38">
        <f t="shared" si="34"/>
        <v>0</v>
      </c>
      <c r="CL53" s="220"/>
      <c r="CM53" s="220"/>
      <c r="CN53" s="38">
        <f t="shared" si="35"/>
        <v>0</v>
      </c>
      <c r="CO53" s="220"/>
      <c r="CP53" s="220"/>
      <c r="CQ53" s="38">
        <f t="shared" si="36"/>
        <v>0</v>
      </c>
      <c r="CR53" s="38">
        <f t="shared" si="37"/>
        <v>0</v>
      </c>
      <c r="CS53" s="38">
        <f t="shared" si="38"/>
        <v>0</v>
      </c>
      <c r="CT53" s="178">
        <f t="shared" si="39"/>
        <v>0</v>
      </c>
    </row>
    <row r="54" spans="1:98" s="9" customFormat="1" x14ac:dyDescent="0.2">
      <c r="A54" s="3" t="s">
        <v>238</v>
      </c>
      <c r="B54" s="227">
        <v>2</v>
      </c>
      <c r="C54" s="220">
        <f t="shared" si="90"/>
        <v>0</v>
      </c>
      <c r="D54" s="220">
        <f t="shared" si="91"/>
        <v>0</v>
      </c>
      <c r="E54" s="220">
        <f t="shared" si="2"/>
        <v>0</v>
      </c>
      <c r="F54" s="220"/>
      <c r="G54" s="220"/>
      <c r="H54" s="220">
        <f t="shared" si="3"/>
        <v>0</v>
      </c>
      <c r="I54" s="220"/>
      <c r="J54" s="220"/>
      <c r="K54" s="220">
        <f t="shared" si="4"/>
        <v>0</v>
      </c>
      <c r="L54" s="220"/>
      <c r="M54" s="220"/>
      <c r="N54" s="220">
        <f t="shared" si="5"/>
        <v>0</v>
      </c>
      <c r="O54" s="220"/>
      <c r="P54" s="220"/>
      <c r="Q54" s="220">
        <f t="shared" si="6"/>
        <v>0</v>
      </c>
      <c r="R54" s="220"/>
      <c r="S54" s="220"/>
      <c r="T54" s="220">
        <f t="shared" si="7"/>
        <v>0</v>
      </c>
      <c r="U54" s="220"/>
      <c r="V54" s="220"/>
      <c r="W54" s="163">
        <f t="shared" si="8"/>
        <v>0</v>
      </c>
      <c r="X54" s="220"/>
      <c r="Y54" s="220"/>
      <c r="Z54" s="163">
        <v>0</v>
      </c>
      <c r="AA54" s="220"/>
      <c r="AB54" s="220"/>
      <c r="AC54" s="220">
        <v>0</v>
      </c>
      <c r="AD54" s="220"/>
      <c r="AE54" s="220"/>
      <c r="AF54" s="220">
        <f t="shared" si="11"/>
        <v>0</v>
      </c>
      <c r="AG54" s="220"/>
      <c r="AH54" s="220"/>
      <c r="AI54" s="220">
        <f t="shared" si="12"/>
        <v>0</v>
      </c>
      <c r="AJ54" s="220"/>
      <c r="AK54" s="220"/>
      <c r="AL54" s="220">
        <f t="shared" si="13"/>
        <v>0</v>
      </c>
      <c r="AM54" s="220"/>
      <c r="AN54" s="220"/>
      <c r="AO54" s="220">
        <f t="shared" si="14"/>
        <v>0</v>
      </c>
      <c r="AP54" s="220"/>
      <c r="AQ54" s="220"/>
      <c r="AR54" s="220">
        <f t="shared" si="15"/>
        <v>0</v>
      </c>
      <c r="AS54" s="220"/>
      <c r="AT54" s="220"/>
      <c r="AU54" s="220">
        <f t="shared" si="16"/>
        <v>0</v>
      </c>
      <c r="AV54" s="220"/>
      <c r="AW54" s="220"/>
      <c r="AX54" s="220">
        <v>0</v>
      </c>
      <c r="AY54" s="220"/>
      <c r="AZ54" s="220"/>
      <c r="BA54" s="220">
        <v>0</v>
      </c>
      <c r="BB54" s="220"/>
      <c r="BC54" s="220"/>
      <c r="BD54" s="220">
        <v>0</v>
      </c>
      <c r="BE54" s="220"/>
      <c r="BF54" s="220"/>
      <c r="BG54" s="220">
        <v>0</v>
      </c>
      <c r="BH54" s="220"/>
      <c r="BI54" s="220"/>
      <c r="BJ54" s="220">
        <v>0</v>
      </c>
      <c r="BK54" s="220"/>
      <c r="BL54" s="220"/>
      <c r="BM54" s="220">
        <v>0</v>
      </c>
      <c r="BN54" s="220"/>
      <c r="BO54" s="220"/>
      <c r="BP54" s="220">
        <f t="shared" si="23"/>
        <v>0</v>
      </c>
      <c r="BQ54" s="220"/>
      <c r="BR54" s="220"/>
      <c r="BS54" s="220">
        <f t="shared" si="24"/>
        <v>0</v>
      </c>
      <c r="BT54" s="221">
        <f t="shared" si="25"/>
        <v>0</v>
      </c>
      <c r="BU54" s="243" t="e">
        <f t="shared" si="26"/>
        <v>#DIV/0!</v>
      </c>
      <c r="BV54" s="220">
        <f t="shared" si="27"/>
        <v>0</v>
      </c>
      <c r="BW54" s="245" t="e">
        <f t="shared" si="28"/>
        <v>#DIV/0!</v>
      </c>
      <c r="BX54" s="22">
        <f t="shared" si="29"/>
        <v>0</v>
      </c>
      <c r="BY54" s="243" t="e">
        <f t="shared" si="30"/>
        <v>#DIV/0!</v>
      </c>
      <c r="BZ54" s="220"/>
      <c r="CA54" s="220"/>
      <c r="CB54" s="22">
        <f t="shared" si="31"/>
        <v>0</v>
      </c>
      <c r="CC54" s="220"/>
      <c r="CD54" s="220"/>
      <c r="CE54" s="39">
        <f t="shared" si="32"/>
        <v>0</v>
      </c>
      <c r="CF54" s="220"/>
      <c r="CG54" s="220"/>
      <c r="CH54" s="50">
        <f t="shared" si="33"/>
        <v>0</v>
      </c>
      <c r="CI54" s="220"/>
      <c r="CJ54" s="220"/>
      <c r="CK54" s="50">
        <f t="shared" si="34"/>
        <v>0</v>
      </c>
      <c r="CL54" s="220"/>
      <c r="CM54" s="220"/>
      <c r="CN54" s="50">
        <f t="shared" si="35"/>
        <v>0</v>
      </c>
      <c r="CO54" s="220"/>
      <c r="CP54" s="220"/>
      <c r="CQ54" s="50">
        <f t="shared" si="36"/>
        <v>0</v>
      </c>
      <c r="CR54" s="50">
        <f t="shared" si="37"/>
        <v>0</v>
      </c>
      <c r="CS54" s="50">
        <f t="shared" si="38"/>
        <v>0</v>
      </c>
      <c r="CT54" s="178">
        <f t="shared" si="39"/>
        <v>0</v>
      </c>
    </row>
    <row r="55" spans="1:98" s="9" customFormat="1" x14ac:dyDescent="0.2">
      <c r="A55" s="3" t="s">
        <v>1139</v>
      </c>
      <c r="B55" s="227">
        <v>4</v>
      </c>
      <c r="C55" s="220">
        <f t="shared" si="90"/>
        <v>0</v>
      </c>
      <c r="D55" s="220">
        <f t="shared" si="91"/>
        <v>0</v>
      </c>
      <c r="E55" s="220">
        <f t="shared" si="2"/>
        <v>0</v>
      </c>
      <c r="F55" s="220"/>
      <c r="G55" s="220"/>
      <c r="H55" s="220">
        <f t="shared" si="3"/>
        <v>0</v>
      </c>
      <c r="I55" s="220"/>
      <c r="J55" s="220"/>
      <c r="K55" s="220">
        <f t="shared" si="4"/>
        <v>0</v>
      </c>
      <c r="L55" s="220"/>
      <c r="M55" s="220"/>
      <c r="N55" s="220">
        <f t="shared" si="5"/>
        <v>0</v>
      </c>
      <c r="O55" s="220"/>
      <c r="P55" s="220"/>
      <c r="Q55" s="220">
        <f t="shared" si="6"/>
        <v>0</v>
      </c>
      <c r="R55" s="220"/>
      <c r="S55" s="220"/>
      <c r="T55" s="220">
        <f t="shared" si="7"/>
        <v>0</v>
      </c>
      <c r="U55" s="220"/>
      <c r="V55" s="220"/>
      <c r="W55" s="163">
        <f t="shared" si="8"/>
        <v>0</v>
      </c>
      <c r="X55" s="220"/>
      <c r="Y55" s="220"/>
      <c r="Z55" s="163">
        <f>SUM(X55:Y55)</f>
        <v>0</v>
      </c>
      <c r="AA55" s="220"/>
      <c r="AB55" s="220"/>
      <c r="AC55" s="220">
        <f>SUM(AA55:AB55)</f>
        <v>0</v>
      </c>
      <c r="AD55" s="220"/>
      <c r="AE55" s="220"/>
      <c r="AF55" s="220">
        <f t="shared" si="11"/>
        <v>0</v>
      </c>
      <c r="AG55" s="220"/>
      <c r="AH55" s="220"/>
      <c r="AI55" s="220">
        <f t="shared" si="12"/>
        <v>0</v>
      </c>
      <c r="AJ55" s="220"/>
      <c r="AK55" s="220"/>
      <c r="AL55" s="220">
        <f t="shared" si="13"/>
        <v>0</v>
      </c>
      <c r="AM55" s="220"/>
      <c r="AN55" s="220"/>
      <c r="AO55" s="220">
        <f t="shared" si="14"/>
        <v>0</v>
      </c>
      <c r="AP55" s="220"/>
      <c r="AQ55" s="220"/>
      <c r="AR55" s="220">
        <f t="shared" si="15"/>
        <v>0</v>
      </c>
      <c r="AS55" s="220"/>
      <c r="AT55" s="220"/>
      <c r="AU55" s="220">
        <f t="shared" si="16"/>
        <v>0</v>
      </c>
      <c r="AV55" s="220"/>
      <c r="AW55" s="220"/>
      <c r="AX55" s="220">
        <f>SUM(AV55:AW55)</f>
        <v>0</v>
      </c>
      <c r="AY55" s="220"/>
      <c r="AZ55" s="220"/>
      <c r="BA55" s="220">
        <f>SUM(AY55:AZ55)</f>
        <v>0</v>
      </c>
      <c r="BB55" s="220"/>
      <c r="BC55" s="220"/>
      <c r="BD55" s="220">
        <f>SUM(BB55:BC55)</f>
        <v>0</v>
      </c>
      <c r="BE55" s="220"/>
      <c r="BF55" s="220"/>
      <c r="BG55" s="220">
        <f>SUM(BE55:BF55)</f>
        <v>0</v>
      </c>
      <c r="BH55" s="220"/>
      <c r="BI55" s="220"/>
      <c r="BJ55" s="220">
        <f>SUM(BH55:BI55)</f>
        <v>0</v>
      </c>
      <c r="BK55" s="220"/>
      <c r="BL55" s="220"/>
      <c r="BM55" s="220">
        <f>SUM(BK55:BL55)</f>
        <v>0</v>
      </c>
      <c r="BN55" s="220"/>
      <c r="BO55" s="220"/>
      <c r="BP55" s="220">
        <f t="shared" si="23"/>
        <v>0</v>
      </c>
      <c r="BQ55" s="220"/>
      <c r="BR55" s="220"/>
      <c r="BS55" s="220">
        <f t="shared" si="24"/>
        <v>0</v>
      </c>
      <c r="BT55" s="221">
        <f t="shared" si="25"/>
        <v>0</v>
      </c>
      <c r="BU55" s="243" t="e">
        <f t="shared" si="26"/>
        <v>#DIV/0!</v>
      </c>
      <c r="BV55" s="220">
        <f t="shared" si="27"/>
        <v>0</v>
      </c>
      <c r="BW55" s="245" t="e">
        <f t="shared" si="28"/>
        <v>#DIV/0!</v>
      </c>
      <c r="BX55" s="22">
        <f t="shared" si="29"/>
        <v>0</v>
      </c>
      <c r="BY55" s="243" t="e">
        <f t="shared" si="30"/>
        <v>#DIV/0!</v>
      </c>
      <c r="BZ55" s="220"/>
      <c r="CA55" s="220"/>
      <c r="CB55" s="22">
        <f t="shared" si="31"/>
        <v>0</v>
      </c>
      <c r="CC55" s="220"/>
      <c r="CD55" s="220"/>
      <c r="CE55" s="39">
        <f t="shared" si="32"/>
        <v>0</v>
      </c>
      <c r="CF55" s="220"/>
      <c r="CG55" s="220"/>
      <c r="CH55" s="50">
        <f t="shared" si="33"/>
        <v>0</v>
      </c>
      <c r="CI55" s="220"/>
      <c r="CJ55" s="220"/>
      <c r="CK55" s="50">
        <f t="shared" si="34"/>
        <v>0</v>
      </c>
      <c r="CL55" s="220"/>
      <c r="CM55" s="220"/>
      <c r="CN55" s="50">
        <f t="shared" si="35"/>
        <v>0</v>
      </c>
      <c r="CO55" s="220"/>
      <c r="CP55" s="220"/>
      <c r="CQ55" s="50">
        <f t="shared" si="36"/>
        <v>0</v>
      </c>
      <c r="CR55" s="50">
        <f t="shared" si="37"/>
        <v>0</v>
      </c>
      <c r="CS55" s="50">
        <f t="shared" si="38"/>
        <v>0</v>
      </c>
      <c r="CT55" s="178">
        <f t="shared" si="39"/>
        <v>0</v>
      </c>
    </row>
    <row r="56" spans="1:98" x14ac:dyDescent="0.2">
      <c r="A56" s="281" t="s">
        <v>1140</v>
      </c>
      <c r="B56" s="230">
        <f t="shared" ref="B56" si="100">SUM(B50:B55)</f>
        <v>21</v>
      </c>
      <c r="C56" s="209">
        <f>SUM(C50:C55)</f>
        <v>0</v>
      </c>
      <c r="D56" s="209">
        <f>SUM(D50:D55)</f>
        <v>0</v>
      </c>
      <c r="E56" s="209">
        <f t="shared" si="2"/>
        <v>0</v>
      </c>
      <c r="F56" s="209">
        <f t="shared" ref="F56:BO56" si="101">SUM(F50:F55)</f>
        <v>0</v>
      </c>
      <c r="G56" s="209">
        <f t="shared" si="101"/>
        <v>0</v>
      </c>
      <c r="H56" s="209">
        <f t="shared" si="3"/>
        <v>0</v>
      </c>
      <c r="I56" s="209">
        <f t="shared" si="101"/>
        <v>0</v>
      </c>
      <c r="J56" s="209">
        <f t="shared" si="101"/>
        <v>0</v>
      </c>
      <c r="K56" s="209">
        <f t="shared" si="4"/>
        <v>0</v>
      </c>
      <c r="L56" s="209">
        <f t="shared" si="101"/>
        <v>0</v>
      </c>
      <c r="M56" s="209">
        <f t="shared" si="101"/>
        <v>0</v>
      </c>
      <c r="N56" s="209">
        <f t="shared" si="5"/>
        <v>0</v>
      </c>
      <c r="O56" s="209">
        <f t="shared" si="101"/>
        <v>0</v>
      </c>
      <c r="P56" s="209">
        <f t="shared" si="101"/>
        <v>0</v>
      </c>
      <c r="Q56" s="209">
        <f t="shared" si="6"/>
        <v>0</v>
      </c>
      <c r="R56" s="209">
        <f t="shared" si="101"/>
        <v>0</v>
      </c>
      <c r="S56" s="209">
        <f t="shared" si="101"/>
        <v>0</v>
      </c>
      <c r="T56" s="209">
        <f t="shared" si="7"/>
        <v>0</v>
      </c>
      <c r="U56" s="209">
        <f t="shared" si="101"/>
        <v>0</v>
      </c>
      <c r="V56" s="209">
        <f t="shared" si="101"/>
        <v>0</v>
      </c>
      <c r="W56" s="209">
        <f t="shared" si="8"/>
        <v>0</v>
      </c>
      <c r="X56" s="209">
        <f t="shared" si="101"/>
        <v>0</v>
      </c>
      <c r="Y56" s="209">
        <f t="shared" si="101"/>
        <v>0</v>
      </c>
      <c r="Z56" s="209">
        <f t="shared" si="9"/>
        <v>0</v>
      </c>
      <c r="AA56" s="209">
        <f t="shared" si="101"/>
        <v>0</v>
      </c>
      <c r="AB56" s="209">
        <f t="shared" si="101"/>
        <v>0</v>
      </c>
      <c r="AC56" s="209">
        <f t="shared" si="10"/>
        <v>0</v>
      </c>
      <c r="AD56" s="209">
        <f t="shared" si="101"/>
        <v>0</v>
      </c>
      <c r="AE56" s="209">
        <f t="shared" si="101"/>
        <v>0</v>
      </c>
      <c r="AF56" s="209">
        <f t="shared" si="11"/>
        <v>0</v>
      </c>
      <c r="AG56" s="209">
        <f t="shared" si="101"/>
        <v>0</v>
      </c>
      <c r="AH56" s="209">
        <f t="shared" si="101"/>
        <v>0</v>
      </c>
      <c r="AI56" s="209">
        <f t="shared" si="12"/>
        <v>0</v>
      </c>
      <c r="AJ56" s="209">
        <f t="shared" si="101"/>
        <v>0</v>
      </c>
      <c r="AK56" s="209">
        <f t="shared" si="101"/>
        <v>0</v>
      </c>
      <c r="AL56" s="209">
        <f t="shared" si="13"/>
        <v>0</v>
      </c>
      <c r="AM56" s="209">
        <f t="shared" si="101"/>
        <v>0</v>
      </c>
      <c r="AN56" s="209">
        <f t="shared" si="101"/>
        <v>0</v>
      </c>
      <c r="AO56" s="209">
        <f t="shared" si="14"/>
        <v>0</v>
      </c>
      <c r="AP56" s="209">
        <f t="shared" si="101"/>
        <v>0</v>
      </c>
      <c r="AQ56" s="209">
        <f t="shared" si="101"/>
        <v>0</v>
      </c>
      <c r="AR56" s="209">
        <f t="shared" si="15"/>
        <v>0</v>
      </c>
      <c r="AS56" s="209">
        <f t="shared" si="101"/>
        <v>0</v>
      </c>
      <c r="AT56" s="209">
        <f t="shared" si="101"/>
        <v>0</v>
      </c>
      <c r="AU56" s="209">
        <f t="shared" si="16"/>
        <v>0</v>
      </c>
      <c r="AV56" s="209">
        <f t="shared" si="101"/>
        <v>0</v>
      </c>
      <c r="AW56" s="209">
        <f t="shared" si="101"/>
        <v>0</v>
      </c>
      <c r="AX56" s="209">
        <f t="shared" si="17"/>
        <v>0</v>
      </c>
      <c r="AY56" s="209">
        <f t="shared" si="101"/>
        <v>0</v>
      </c>
      <c r="AZ56" s="209">
        <f t="shared" si="101"/>
        <v>0</v>
      </c>
      <c r="BA56" s="209">
        <f t="shared" si="18"/>
        <v>0</v>
      </c>
      <c r="BB56" s="209">
        <f t="shared" si="101"/>
        <v>0</v>
      </c>
      <c r="BC56" s="209">
        <f t="shared" si="101"/>
        <v>0</v>
      </c>
      <c r="BD56" s="209">
        <f t="shared" si="19"/>
        <v>0</v>
      </c>
      <c r="BE56" s="209">
        <f t="shared" si="101"/>
        <v>0</v>
      </c>
      <c r="BF56" s="209">
        <f t="shared" si="101"/>
        <v>0</v>
      </c>
      <c r="BG56" s="209">
        <f t="shared" si="20"/>
        <v>0</v>
      </c>
      <c r="BH56" s="209">
        <f t="shared" si="101"/>
        <v>0</v>
      </c>
      <c r="BI56" s="209">
        <f t="shared" si="101"/>
        <v>0</v>
      </c>
      <c r="BJ56" s="209">
        <f t="shared" si="21"/>
        <v>0</v>
      </c>
      <c r="BK56" s="209">
        <f t="shared" si="101"/>
        <v>0</v>
      </c>
      <c r="BL56" s="209">
        <f t="shared" si="101"/>
        <v>0</v>
      </c>
      <c r="BM56" s="209">
        <f t="shared" si="22"/>
        <v>0</v>
      </c>
      <c r="BN56" s="209">
        <f t="shared" si="101"/>
        <v>0</v>
      </c>
      <c r="BO56" s="209">
        <f t="shared" si="101"/>
        <v>0</v>
      </c>
      <c r="BP56" s="209">
        <f t="shared" si="23"/>
        <v>0</v>
      </c>
      <c r="BQ56" s="209">
        <f t="shared" ref="BQ56:BR56" si="102">SUM(BQ50:BQ55)</f>
        <v>0</v>
      </c>
      <c r="BR56" s="209">
        <f t="shared" si="102"/>
        <v>0</v>
      </c>
      <c r="BS56" s="209">
        <f t="shared" si="24"/>
        <v>0</v>
      </c>
      <c r="BT56" s="209">
        <f t="shared" si="25"/>
        <v>0</v>
      </c>
      <c r="BU56" s="268" t="e">
        <f t="shared" si="26"/>
        <v>#DIV/0!</v>
      </c>
      <c r="BV56" s="209">
        <f t="shared" si="27"/>
        <v>0</v>
      </c>
      <c r="BW56" s="268" t="e">
        <f t="shared" si="28"/>
        <v>#DIV/0!</v>
      </c>
      <c r="BX56" s="209">
        <f t="shared" si="29"/>
        <v>0</v>
      </c>
      <c r="BY56" s="290" t="e">
        <f t="shared" si="30"/>
        <v>#DIV/0!</v>
      </c>
      <c r="BZ56" s="209">
        <f t="shared" ref="BZ56" si="103">SUM(BZ50:BZ55)</f>
        <v>0</v>
      </c>
      <c r="CA56" s="209">
        <f t="shared" ref="CA56" si="104">SUM(CA50:CA55)</f>
        <v>0</v>
      </c>
      <c r="CB56" s="209">
        <f t="shared" si="31"/>
        <v>0</v>
      </c>
      <c r="CC56" s="209">
        <f t="shared" ref="CC56" si="105">SUM(CC50:CC55)</f>
        <v>0</v>
      </c>
      <c r="CD56" s="209">
        <f t="shared" ref="CD56" si="106">SUM(CD50:CD55)</f>
        <v>0</v>
      </c>
      <c r="CE56" s="209">
        <f t="shared" si="32"/>
        <v>0</v>
      </c>
      <c r="CF56" s="209">
        <f t="shared" ref="CF56" si="107">SUM(CF50:CF55)</f>
        <v>0</v>
      </c>
      <c r="CG56" s="209">
        <f t="shared" ref="CG56" si="108">SUM(CG50:CG55)</f>
        <v>0</v>
      </c>
      <c r="CH56" s="209">
        <f t="shared" si="33"/>
        <v>0</v>
      </c>
      <c r="CI56" s="209">
        <f t="shared" ref="CI56" si="109">SUM(CI50:CI55)</f>
        <v>0</v>
      </c>
      <c r="CJ56" s="209">
        <f t="shared" ref="CJ56" si="110">SUM(CJ50:CJ55)</f>
        <v>0</v>
      </c>
      <c r="CK56" s="209">
        <f t="shared" si="34"/>
        <v>0</v>
      </c>
      <c r="CL56" s="209">
        <f t="shared" ref="CL56" si="111">SUM(CL50:CL55)</f>
        <v>0</v>
      </c>
      <c r="CM56" s="209">
        <f t="shared" ref="CM56" si="112">SUM(CM50:CM55)</f>
        <v>0</v>
      </c>
      <c r="CN56" s="209">
        <f t="shared" si="35"/>
        <v>0</v>
      </c>
      <c r="CO56" s="209">
        <f t="shared" ref="CO56" si="113">SUM(CO50:CO55)</f>
        <v>0</v>
      </c>
      <c r="CP56" s="209">
        <f t="shared" ref="CP56" si="114">SUM(CP50:CP55)</f>
        <v>0</v>
      </c>
      <c r="CQ56" s="209">
        <f t="shared" si="36"/>
        <v>0</v>
      </c>
      <c r="CR56" s="209">
        <f t="shared" si="37"/>
        <v>0</v>
      </c>
      <c r="CS56" s="209">
        <f t="shared" si="38"/>
        <v>0</v>
      </c>
      <c r="CT56" s="209">
        <f t="shared" si="39"/>
        <v>0</v>
      </c>
    </row>
    <row r="57" spans="1:98" ht="12.75" customHeight="1" x14ac:dyDescent="0.2">
      <c r="A57" s="3" t="s">
        <v>258</v>
      </c>
      <c r="B57" s="231">
        <v>2</v>
      </c>
      <c r="C57" s="50">
        <f t="shared" ref="C57:C60" si="115">F57+L57+R57+X57+AD57+AJ57+AP57+AV57+BB57+BH57+BN57</f>
        <v>0</v>
      </c>
      <c r="D57" s="162">
        <f t="shared" ref="D57:D60" si="116">G57+M57+S57+Y57+AE57+AK57+AQ57+AW57+BC57+BI57+BO57</f>
        <v>0</v>
      </c>
      <c r="E57" s="162">
        <f t="shared" si="2"/>
        <v>0</v>
      </c>
      <c r="F57" s="162"/>
      <c r="G57" s="162"/>
      <c r="H57" s="162">
        <f t="shared" si="3"/>
        <v>0</v>
      </c>
      <c r="I57" s="162"/>
      <c r="J57" s="162"/>
      <c r="K57" s="162">
        <f t="shared" si="4"/>
        <v>0</v>
      </c>
      <c r="L57" s="162"/>
      <c r="M57" s="162"/>
      <c r="N57" s="162">
        <f t="shared" si="5"/>
        <v>0</v>
      </c>
      <c r="O57" s="162"/>
      <c r="P57" s="162"/>
      <c r="Q57" s="162">
        <f t="shared" si="6"/>
        <v>0</v>
      </c>
      <c r="R57" s="162"/>
      <c r="S57" s="162"/>
      <c r="T57" s="162">
        <f t="shared" si="7"/>
        <v>0</v>
      </c>
      <c r="U57" s="162"/>
      <c r="V57" s="162"/>
      <c r="W57" s="163">
        <f t="shared" si="8"/>
        <v>0</v>
      </c>
      <c r="X57" s="163"/>
      <c r="Y57" s="163"/>
      <c r="Z57" s="163">
        <f t="shared" si="9"/>
        <v>0</v>
      </c>
      <c r="AA57" s="163"/>
      <c r="AB57" s="163"/>
      <c r="AC57" s="220">
        <f t="shared" si="10"/>
        <v>0</v>
      </c>
      <c r="AD57" s="220"/>
      <c r="AE57" s="220"/>
      <c r="AF57" s="220">
        <f t="shared" si="11"/>
        <v>0</v>
      </c>
      <c r="AG57" s="220"/>
      <c r="AH57" s="220"/>
      <c r="AI57" s="220">
        <f t="shared" si="12"/>
        <v>0</v>
      </c>
      <c r="AJ57" s="220"/>
      <c r="AK57" s="220"/>
      <c r="AL57" s="220">
        <f t="shared" si="13"/>
        <v>0</v>
      </c>
      <c r="AM57" s="220"/>
      <c r="AN57" s="220"/>
      <c r="AO57" s="220">
        <f t="shared" si="14"/>
        <v>0</v>
      </c>
      <c r="AP57" s="220"/>
      <c r="AQ57" s="220"/>
      <c r="AR57" s="220">
        <f t="shared" si="15"/>
        <v>0</v>
      </c>
      <c r="AS57" s="220"/>
      <c r="AT57" s="220"/>
      <c r="AU57" s="220">
        <f t="shared" si="16"/>
        <v>0</v>
      </c>
      <c r="AV57" s="220"/>
      <c r="AW57" s="220"/>
      <c r="AX57" s="220">
        <f t="shared" si="17"/>
        <v>0</v>
      </c>
      <c r="AY57" s="220"/>
      <c r="AZ57" s="220"/>
      <c r="BA57" s="220">
        <f t="shared" si="18"/>
        <v>0</v>
      </c>
      <c r="BB57" s="220"/>
      <c r="BC57" s="220"/>
      <c r="BD57" s="220">
        <f t="shared" si="19"/>
        <v>0</v>
      </c>
      <c r="BE57" s="220"/>
      <c r="BF57" s="220"/>
      <c r="BG57" s="220">
        <f t="shared" si="20"/>
        <v>0</v>
      </c>
      <c r="BH57" s="220"/>
      <c r="BI57" s="220"/>
      <c r="BJ57" s="220">
        <f t="shared" si="21"/>
        <v>0</v>
      </c>
      <c r="BK57" s="220"/>
      <c r="BL57" s="220"/>
      <c r="BM57" s="220">
        <f t="shared" si="22"/>
        <v>0</v>
      </c>
      <c r="BN57" s="220"/>
      <c r="BO57" s="220"/>
      <c r="BP57" s="220">
        <f t="shared" si="23"/>
        <v>0</v>
      </c>
      <c r="BQ57" s="220"/>
      <c r="BR57" s="220"/>
      <c r="BS57" s="220">
        <f t="shared" si="24"/>
        <v>0</v>
      </c>
      <c r="BT57" s="221">
        <f t="shared" si="25"/>
        <v>0</v>
      </c>
      <c r="BU57" s="243" t="e">
        <f t="shared" si="26"/>
        <v>#DIV/0!</v>
      </c>
      <c r="BV57" s="220">
        <f t="shared" si="27"/>
        <v>0</v>
      </c>
      <c r="BW57" s="245" t="e">
        <f t="shared" si="28"/>
        <v>#DIV/0!</v>
      </c>
      <c r="BX57" s="22">
        <f t="shared" si="29"/>
        <v>0</v>
      </c>
      <c r="BY57" s="243" t="e">
        <f t="shared" si="30"/>
        <v>#DIV/0!</v>
      </c>
      <c r="BZ57" s="22"/>
      <c r="CA57" s="22"/>
      <c r="CB57" s="22">
        <f t="shared" si="31"/>
        <v>0</v>
      </c>
      <c r="CC57" s="22"/>
      <c r="CD57" s="22"/>
      <c r="CE57" s="220">
        <f t="shared" si="32"/>
        <v>0</v>
      </c>
      <c r="CF57" s="220"/>
      <c r="CG57" s="220"/>
      <c r="CH57" s="220">
        <f t="shared" si="33"/>
        <v>0</v>
      </c>
      <c r="CI57" s="220"/>
      <c r="CJ57" s="220"/>
      <c r="CK57" s="220">
        <f t="shared" si="34"/>
        <v>0</v>
      </c>
      <c r="CL57" s="220"/>
      <c r="CM57" s="220"/>
      <c r="CN57" s="220">
        <f t="shared" si="35"/>
        <v>0</v>
      </c>
      <c r="CO57" s="220"/>
      <c r="CP57" s="220"/>
      <c r="CQ57" s="220">
        <f t="shared" si="36"/>
        <v>0</v>
      </c>
      <c r="CR57" s="220">
        <f t="shared" si="37"/>
        <v>0</v>
      </c>
      <c r="CS57" s="220">
        <f t="shared" si="38"/>
        <v>0</v>
      </c>
      <c r="CT57" s="178">
        <f t="shared" si="39"/>
        <v>0</v>
      </c>
    </row>
    <row r="58" spans="1:98" ht="14.25" customHeight="1" x14ac:dyDescent="0.2">
      <c r="A58" s="26" t="s">
        <v>261</v>
      </c>
      <c r="B58" s="231">
        <v>2</v>
      </c>
      <c r="C58" s="162">
        <f t="shared" si="115"/>
        <v>0</v>
      </c>
      <c r="D58" s="162">
        <f t="shared" si="116"/>
        <v>0</v>
      </c>
      <c r="E58" s="162">
        <f t="shared" si="2"/>
        <v>0</v>
      </c>
      <c r="F58" s="162"/>
      <c r="G58" s="162"/>
      <c r="H58" s="162">
        <f t="shared" si="3"/>
        <v>0</v>
      </c>
      <c r="I58" s="162"/>
      <c r="J58" s="162"/>
      <c r="K58" s="162">
        <f t="shared" si="4"/>
        <v>0</v>
      </c>
      <c r="L58" s="162"/>
      <c r="M58" s="162"/>
      <c r="N58" s="162">
        <f t="shared" si="5"/>
        <v>0</v>
      </c>
      <c r="O58" s="162"/>
      <c r="P58" s="162"/>
      <c r="Q58" s="162">
        <f t="shared" si="6"/>
        <v>0</v>
      </c>
      <c r="R58" s="162"/>
      <c r="S58" s="162"/>
      <c r="T58" s="162">
        <f t="shared" si="7"/>
        <v>0</v>
      </c>
      <c r="U58" s="162"/>
      <c r="V58" s="162"/>
      <c r="W58" s="163">
        <f t="shared" si="8"/>
        <v>0</v>
      </c>
      <c r="X58" s="163"/>
      <c r="Y58" s="163"/>
      <c r="Z58" s="163">
        <f t="shared" si="9"/>
        <v>0</v>
      </c>
      <c r="AA58" s="163"/>
      <c r="AB58" s="163"/>
      <c r="AC58" s="220">
        <f t="shared" si="10"/>
        <v>0</v>
      </c>
      <c r="AD58" s="220"/>
      <c r="AE58" s="220"/>
      <c r="AF58" s="220">
        <f t="shared" si="11"/>
        <v>0</v>
      </c>
      <c r="AG58" s="220"/>
      <c r="AH58" s="220"/>
      <c r="AI58" s="220">
        <f t="shared" si="12"/>
        <v>0</v>
      </c>
      <c r="AJ58" s="220"/>
      <c r="AK58" s="220"/>
      <c r="AL58" s="220">
        <f t="shared" si="13"/>
        <v>0</v>
      </c>
      <c r="AM58" s="220"/>
      <c r="AN58" s="220"/>
      <c r="AO58" s="220">
        <f t="shared" si="14"/>
        <v>0</v>
      </c>
      <c r="AP58" s="220"/>
      <c r="AQ58" s="220"/>
      <c r="AR58" s="220">
        <f t="shared" si="15"/>
        <v>0</v>
      </c>
      <c r="AS58" s="220"/>
      <c r="AT58" s="220"/>
      <c r="AU58" s="220">
        <v>15</v>
      </c>
      <c r="AV58" s="220"/>
      <c r="AW58" s="220"/>
      <c r="AX58" s="220">
        <f t="shared" si="17"/>
        <v>0</v>
      </c>
      <c r="AY58" s="220"/>
      <c r="AZ58" s="220"/>
      <c r="BA58" s="220">
        <f t="shared" si="18"/>
        <v>0</v>
      </c>
      <c r="BB58" s="220"/>
      <c r="BC58" s="220"/>
      <c r="BD58" s="220">
        <f t="shared" si="19"/>
        <v>0</v>
      </c>
      <c r="BE58" s="220"/>
      <c r="BF58" s="220"/>
      <c r="BG58" s="220">
        <f t="shared" si="20"/>
        <v>0</v>
      </c>
      <c r="BH58" s="220"/>
      <c r="BI58" s="220"/>
      <c r="BJ58" s="220">
        <f t="shared" si="21"/>
        <v>0</v>
      </c>
      <c r="BK58" s="220"/>
      <c r="BL58" s="220"/>
      <c r="BM58" s="220">
        <f t="shared" si="22"/>
        <v>0</v>
      </c>
      <c r="BN58" s="220"/>
      <c r="BO58" s="220"/>
      <c r="BP58" s="220">
        <f t="shared" si="23"/>
        <v>0</v>
      </c>
      <c r="BQ58" s="220"/>
      <c r="BR58" s="220"/>
      <c r="BS58" s="220">
        <f t="shared" si="24"/>
        <v>0</v>
      </c>
      <c r="BT58" s="221">
        <f t="shared" si="25"/>
        <v>0</v>
      </c>
      <c r="BU58" s="243" t="e">
        <f t="shared" si="26"/>
        <v>#DIV/0!</v>
      </c>
      <c r="BV58" s="220">
        <f t="shared" si="27"/>
        <v>0</v>
      </c>
      <c r="BW58" s="245" t="e">
        <f t="shared" si="28"/>
        <v>#DIV/0!</v>
      </c>
      <c r="BX58" s="22">
        <f t="shared" si="29"/>
        <v>0</v>
      </c>
      <c r="BY58" s="243" t="e">
        <f t="shared" si="30"/>
        <v>#DIV/0!</v>
      </c>
      <c r="BZ58" s="22"/>
      <c r="CA58" s="22"/>
      <c r="CB58" s="22">
        <f t="shared" si="31"/>
        <v>0</v>
      </c>
      <c r="CC58" s="22"/>
      <c r="CD58" s="22"/>
      <c r="CE58" s="221">
        <f t="shared" si="32"/>
        <v>0</v>
      </c>
      <c r="CF58" s="221"/>
      <c r="CG58" s="221"/>
      <c r="CH58" s="221">
        <f t="shared" si="33"/>
        <v>0</v>
      </c>
      <c r="CI58" s="221"/>
      <c r="CJ58" s="221"/>
      <c r="CK58" s="221">
        <f t="shared" si="34"/>
        <v>0</v>
      </c>
      <c r="CL58" s="221"/>
      <c r="CM58" s="221"/>
      <c r="CN58" s="221">
        <f t="shared" si="35"/>
        <v>0</v>
      </c>
      <c r="CO58" s="221"/>
      <c r="CP58" s="221"/>
      <c r="CQ58" s="221">
        <f t="shared" si="36"/>
        <v>0</v>
      </c>
      <c r="CR58" s="221">
        <f t="shared" si="37"/>
        <v>0</v>
      </c>
      <c r="CS58" s="221">
        <f t="shared" si="38"/>
        <v>0</v>
      </c>
      <c r="CT58" s="178">
        <f t="shared" si="39"/>
        <v>0</v>
      </c>
    </row>
    <row r="59" spans="1:98" ht="12.75" customHeight="1" x14ac:dyDescent="0.2">
      <c r="A59" s="26" t="s">
        <v>266</v>
      </c>
      <c r="B59" s="231">
        <v>4</v>
      </c>
      <c r="C59" s="162">
        <f t="shared" si="115"/>
        <v>0</v>
      </c>
      <c r="D59" s="162">
        <f t="shared" si="116"/>
        <v>0</v>
      </c>
      <c r="E59" s="162">
        <f t="shared" si="2"/>
        <v>0</v>
      </c>
      <c r="F59" s="162"/>
      <c r="G59" s="162"/>
      <c r="H59" s="162">
        <f t="shared" si="3"/>
        <v>0</v>
      </c>
      <c r="I59" s="162"/>
      <c r="J59" s="162"/>
      <c r="K59" s="162">
        <f t="shared" si="4"/>
        <v>0</v>
      </c>
      <c r="L59" s="162"/>
      <c r="M59" s="162"/>
      <c r="N59" s="162">
        <f t="shared" si="5"/>
        <v>0</v>
      </c>
      <c r="O59" s="162"/>
      <c r="P59" s="162"/>
      <c r="Q59" s="162">
        <f t="shared" si="6"/>
        <v>0</v>
      </c>
      <c r="R59" s="162"/>
      <c r="S59" s="162"/>
      <c r="T59" s="162">
        <f t="shared" si="7"/>
        <v>0</v>
      </c>
      <c r="U59" s="162"/>
      <c r="V59" s="162"/>
      <c r="W59" s="163">
        <f t="shared" si="8"/>
        <v>0</v>
      </c>
      <c r="X59" s="163"/>
      <c r="Y59" s="163"/>
      <c r="Z59" s="163">
        <f t="shared" si="9"/>
        <v>0</v>
      </c>
      <c r="AA59" s="163"/>
      <c r="AB59" s="163"/>
      <c r="AC59" s="220">
        <f t="shared" si="10"/>
        <v>0</v>
      </c>
      <c r="AD59" s="220"/>
      <c r="AE59" s="220"/>
      <c r="AF59" s="220">
        <f t="shared" si="11"/>
        <v>0</v>
      </c>
      <c r="AG59" s="220"/>
      <c r="AH59" s="220"/>
      <c r="AI59" s="220">
        <f t="shared" si="12"/>
        <v>0</v>
      </c>
      <c r="AJ59" s="220"/>
      <c r="AK59" s="220"/>
      <c r="AL59" s="220">
        <f t="shared" si="13"/>
        <v>0</v>
      </c>
      <c r="AM59" s="220"/>
      <c r="AN59" s="220"/>
      <c r="AO59" s="220">
        <f t="shared" si="14"/>
        <v>0</v>
      </c>
      <c r="AP59" s="220"/>
      <c r="AQ59" s="220"/>
      <c r="AR59" s="220">
        <f t="shared" si="15"/>
        <v>0</v>
      </c>
      <c r="AS59" s="220"/>
      <c r="AT59" s="220"/>
      <c r="AU59" s="203">
        <v>19</v>
      </c>
      <c r="AV59" s="203"/>
      <c r="AW59" s="203"/>
      <c r="AX59" s="203">
        <f t="shared" si="17"/>
        <v>0</v>
      </c>
      <c r="AY59" s="203"/>
      <c r="AZ59" s="203"/>
      <c r="BA59" s="220">
        <f t="shared" si="18"/>
        <v>0</v>
      </c>
      <c r="BB59" s="220"/>
      <c r="BC59" s="220"/>
      <c r="BD59" s="220">
        <f t="shared" si="19"/>
        <v>0</v>
      </c>
      <c r="BE59" s="220"/>
      <c r="BF59" s="220"/>
      <c r="BG59" s="220">
        <f t="shared" si="20"/>
        <v>0</v>
      </c>
      <c r="BH59" s="220"/>
      <c r="BI59" s="220"/>
      <c r="BJ59" s="220">
        <f t="shared" si="21"/>
        <v>0</v>
      </c>
      <c r="BK59" s="220"/>
      <c r="BL59" s="220"/>
      <c r="BM59" s="220">
        <f t="shared" si="22"/>
        <v>0</v>
      </c>
      <c r="BN59" s="220"/>
      <c r="BO59" s="220"/>
      <c r="BP59" s="220">
        <f t="shared" si="23"/>
        <v>0</v>
      </c>
      <c r="BQ59" s="220"/>
      <c r="BR59" s="220"/>
      <c r="BS59" s="220">
        <f t="shared" si="24"/>
        <v>0</v>
      </c>
      <c r="BT59" s="221">
        <f t="shared" si="25"/>
        <v>0</v>
      </c>
      <c r="BU59" s="243" t="e">
        <f t="shared" si="26"/>
        <v>#DIV/0!</v>
      </c>
      <c r="BV59" s="220">
        <f t="shared" si="27"/>
        <v>0</v>
      </c>
      <c r="BW59" s="245" t="e">
        <f t="shared" si="28"/>
        <v>#DIV/0!</v>
      </c>
      <c r="BX59" s="22">
        <f t="shared" si="29"/>
        <v>0</v>
      </c>
      <c r="BY59" s="243" t="e">
        <f t="shared" si="30"/>
        <v>#DIV/0!</v>
      </c>
      <c r="BZ59" s="22"/>
      <c r="CA59" s="22"/>
      <c r="CB59" s="22">
        <f t="shared" si="31"/>
        <v>0</v>
      </c>
      <c r="CC59" s="22"/>
      <c r="CD59" s="22"/>
      <c r="CE59" s="220">
        <f t="shared" si="32"/>
        <v>0</v>
      </c>
      <c r="CF59" s="220"/>
      <c r="CG59" s="220"/>
      <c r="CH59" s="220">
        <f t="shared" si="33"/>
        <v>0</v>
      </c>
      <c r="CI59" s="220"/>
      <c r="CJ59" s="220"/>
      <c r="CK59" s="220">
        <f t="shared" si="34"/>
        <v>0</v>
      </c>
      <c r="CL59" s="220"/>
      <c r="CM59" s="220"/>
      <c r="CN59" s="220">
        <f t="shared" si="35"/>
        <v>0</v>
      </c>
      <c r="CO59" s="220"/>
      <c r="CP59" s="220"/>
      <c r="CQ59" s="220">
        <f t="shared" si="36"/>
        <v>0</v>
      </c>
      <c r="CR59" s="220">
        <f t="shared" si="37"/>
        <v>0</v>
      </c>
      <c r="CS59" s="220">
        <f t="shared" si="38"/>
        <v>0</v>
      </c>
      <c r="CT59" s="178">
        <f t="shared" si="39"/>
        <v>0</v>
      </c>
    </row>
    <row r="60" spans="1:98" ht="11.25" customHeight="1" x14ac:dyDescent="0.2">
      <c r="A60" s="26" t="s">
        <v>270</v>
      </c>
      <c r="B60" s="231">
        <v>5</v>
      </c>
      <c r="C60" s="162">
        <f t="shared" si="115"/>
        <v>0</v>
      </c>
      <c r="D60" s="162">
        <f t="shared" si="116"/>
        <v>0</v>
      </c>
      <c r="E60" s="162">
        <f t="shared" si="2"/>
        <v>0</v>
      </c>
      <c r="F60" s="162"/>
      <c r="G60" s="162"/>
      <c r="H60" s="162">
        <f t="shared" si="3"/>
        <v>0</v>
      </c>
      <c r="I60" s="162"/>
      <c r="J60" s="162"/>
      <c r="K60" s="162">
        <f t="shared" si="4"/>
        <v>0</v>
      </c>
      <c r="L60" s="162"/>
      <c r="M60" s="162"/>
      <c r="N60" s="162">
        <f t="shared" si="5"/>
        <v>0</v>
      </c>
      <c r="O60" s="162"/>
      <c r="P60" s="162"/>
      <c r="Q60" s="162">
        <f t="shared" si="6"/>
        <v>0</v>
      </c>
      <c r="R60" s="162"/>
      <c r="S60" s="162"/>
      <c r="T60" s="162">
        <f t="shared" si="7"/>
        <v>0</v>
      </c>
      <c r="U60" s="162"/>
      <c r="V60" s="162"/>
      <c r="W60" s="163">
        <f t="shared" si="8"/>
        <v>0</v>
      </c>
      <c r="X60" s="163"/>
      <c r="Y60" s="163"/>
      <c r="Z60" s="163">
        <f t="shared" si="9"/>
        <v>0</v>
      </c>
      <c r="AA60" s="163"/>
      <c r="AB60" s="163"/>
      <c r="AC60" s="220">
        <f t="shared" si="10"/>
        <v>0</v>
      </c>
      <c r="AD60" s="220"/>
      <c r="AE60" s="220"/>
      <c r="AF60" s="220">
        <f t="shared" si="11"/>
        <v>0</v>
      </c>
      <c r="AG60" s="220"/>
      <c r="AH60" s="220"/>
      <c r="AI60" s="220">
        <f t="shared" si="12"/>
        <v>0</v>
      </c>
      <c r="AJ60" s="220"/>
      <c r="AK60" s="220"/>
      <c r="AL60" s="220">
        <f t="shared" si="13"/>
        <v>0</v>
      </c>
      <c r="AM60" s="220"/>
      <c r="AN60" s="220"/>
      <c r="AO60" s="220">
        <f t="shared" si="14"/>
        <v>0</v>
      </c>
      <c r="AP60" s="220"/>
      <c r="AQ60" s="220"/>
      <c r="AR60" s="220">
        <f t="shared" si="15"/>
        <v>0</v>
      </c>
      <c r="AS60" s="220"/>
      <c r="AT60" s="220"/>
      <c r="AU60" s="220">
        <v>15</v>
      </c>
      <c r="AV60" s="220"/>
      <c r="AW60" s="220"/>
      <c r="AX60" s="220">
        <f t="shared" si="17"/>
        <v>0</v>
      </c>
      <c r="AY60" s="220"/>
      <c r="AZ60" s="220"/>
      <c r="BA60" s="220">
        <f t="shared" si="18"/>
        <v>0</v>
      </c>
      <c r="BB60" s="220"/>
      <c r="BC60" s="220"/>
      <c r="BD60" s="220">
        <f t="shared" si="19"/>
        <v>0</v>
      </c>
      <c r="BE60" s="220"/>
      <c r="BF60" s="220"/>
      <c r="BG60" s="220">
        <f t="shared" si="20"/>
        <v>0</v>
      </c>
      <c r="BH60" s="220"/>
      <c r="BI60" s="220"/>
      <c r="BJ60" s="220">
        <f t="shared" si="21"/>
        <v>0</v>
      </c>
      <c r="BK60" s="220"/>
      <c r="BL60" s="220"/>
      <c r="BM60" s="220">
        <f t="shared" si="22"/>
        <v>0</v>
      </c>
      <c r="BN60" s="220"/>
      <c r="BO60" s="220"/>
      <c r="BP60" s="220">
        <f t="shared" si="23"/>
        <v>0</v>
      </c>
      <c r="BQ60" s="220"/>
      <c r="BR60" s="220"/>
      <c r="BS60" s="220">
        <f t="shared" si="24"/>
        <v>0</v>
      </c>
      <c r="BT60" s="221">
        <f t="shared" si="25"/>
        <v>0</v>
      </c>
      <c r="BU60" s="243" t="e">
        <f t="shared" si="26"/>
        <v>#DIV/0!</v>
      </c>
      <c r="BV60" s="220">
        <f t="shared" si="27"/>
        <v>0</v>
      </c>
      <c r="BW60" s="245" t="e">
        <f t="shared" si="28"/>
        <v>#DIV/0!</v>
      </c>
      <c r="BX60" s="22">
        <f t="shared" si="29"/>
        <v>0</v>
      </c>
      <c r="BY60" s="243" t="e">
        <f t="shared" si="30"/>
        <v>#DIV/0!</v>
      </c>
      <c r="BZ60" s="22"/>
      <c r="CA60" s="22"/>
      <c r="CB60" s="22">
        <f t="shared" si="31"/>
        <v>0</v>
      </c>
      <c r="CC60" s="22"/>
      <c r="CD60" s="22"/>
      <c r="CE60" s="220">
        <f t="shared" si="32"/>
        <v>0</v>
      </c>
      <c r="CF60" s="220"/>
      <c r="CG60" s="220"/>
      <c r="CH60" s="220">
        <f t="shared" si="33"/>
        <v>0</v>
      </c>
      <c r="CI60" s="220"/>
      <c r="CJ60" s="220"/>
      <c r="CK60" s="220">
        <f t="shared" si="34"/>
        <v>0</v>
      </c>
      <c r="CL60" s="220"/>
      <c r="CM60" s="220"/>
      <c r="CN60" s="220">
        <f t="shared" si="35"/>
        <v>0</v>
      </c>
      <c r="CO60" s="220"/>
      <c r="CP60" s="220"/>
      <c r="CQ60" s="220">
        <f t="shared" si="36"/>
        <v>0</v>
      </c>
      <c r="CR60" s="220">
        <f t="shared" si="37"/>
        <v>0</v>
      </c>
      <c r="CS60" s="220">
        <f t="shared" si="38"/>
        <v>0</v>
      </c>
      <c r="CT60" s="178">
        <f t="shared" si="39"/>
        <v>0</v>
      </c>
    </row>
    <row r="61" spans="1:98" x14ac:dyDescent="0.2">
      <c r="A61" s="286" t="s">
        <v>1141</v>
      </c>
      <c r="B61" s="230">
        <f t="shared" ref="B61" si="117">SUM(B57:B60)</f>
        <v>13</v>
      </c>
      <c r="C61" s="209">
        <f>SUM(C57:C60)</f>
        <v>0</v>
      </c>
      <c r="D61" s="209">
        <f>SUM(D57:D60)</f>
        <v>0</v>
      </c>
      <c r="E61" s="209">
        <f t="shared" si="2"/>
        <v>0</v>
      </c>
      <c r="F61" s="209">
        <f t="shared" ref="F61:BO61" si="118">SUM(F57:F60)</f>
        <v>0</v>
      </c>
      <c r="G61" s="209">
        <f t="shared" si="118"/>
        <v>0</v>
      </c>
      <c r="H61" s="209">
        <f t="shared" si="3"/>
        <v>0</v>
      </c>
      <c r="I61" s="209">
        <f t="shared" si="118"/>
        <v>0</v>
      </c>
      <c r="J61" s="209">
        <f t="shared" si="118"/>
        <v>0</v>
      </c>
      <c r="K61" s="209">
        <f t="shared" si="4"/>
        <v>0</v>
      </c>
      <c r="L61" s="209">
        <f t="shared" si="118"/>
        <v>0</v>
      </c>
      <c r="M61" s="209">
        <f t="shared" si="118"/>
        <v>0</v>
      </c>
      <c r="N61" s="209">
        <f t="shared" si="5"/>
        <v>0</v>
      </c>
      <c r="O61" s="209">
        <f t="shared" si="118"/>
        <v>0</v>
      </c>
      <c r="P61" s="209">
        <f t="shared" si="118"/>
        <v>0</v>
      </c>
      <c r="Q61" s="209">
        <f t="shared" si="6"/>
        <v>0</v>
      </c>
      <c r="R61" s="209">
        <f t="shared" si="118"/>
        <v>0</v>
      </c>
      <c r="S61" s="209">
        <f t="shared" si="118"/>
        <v>0</v>
      </c>
      <c r="T61" s="209">
        <f t="shared" si="7"/>
        <v>0</v>
      </c>
      <c r="U61" s="209">
        <f t="shared" si="118"/>
        <v>0</v>
      </c>
      <c r="V61" s="209">
        <f t="shared" si="118"/>
        <v>0</v>
      </c>
      <c r="W61" s="209">
        <f t="shared" si="8"/>
        <v>0</v>
      </c>
      <c r="X61" s="209">
        <f t="shared" si="118"/>
        <v>0</v>
      </c>
      <c r="Y61" s="209">
        <f t="shared" si="118"/>
        <v>0</v>
      </c>
      <c r="Z61" s="209">
        <f t="shared" si="9"/>
        <v>0</v>
      </c>
      <c r="AA61" s="209">
        <f t="shared" si="118"/>
        <v>0</v>
      </c>
      <c r="AB61" s="209">
        <f t="shared" si="118"/>
        <v>0</v>
      </c>
      <c r="AC61" s="209">
        <f t="shared" si="10"/>
        <v>0</v>
      </c>
      <c r="AD61" s="209">
        <f t="shared" si="118"/>
        <v>0</v>
      </c>
      <c r="AE61" s="209">
        <f t="shared" si="118"/>
        <v>0</v>
      </c>
      <c r="AF61" s="209">
        <f t="shared" si="11"/>
        <v>0</v>
      </c>
      <c r="AG61" s="209">
        <f t="shared" si="118"/>
        <v>0</v>
      </c>
      <c r="AH61" s="209">
        <f t="shared" si="118"/>
        <v>0</v>
      </c>
      <c r="AI61" s="209">
        <f t="shared" si="12"/>
        <v>0</v>
      </c>
      <c r="AJ61" s="209">
        <f t="shared" si="118"/>
        <v>0</v>
      </c>
      <c r="AK61" s="209">
        <f t="shared" si="118"/>
        <v>0</v>
      </c>
      <c r="AL61" s="209">
        <f t="shared" si="13"/>
        <v>0</v>
      </c>
      <c r="AM61" s="209">
        <f t="shared" si="118"/>
        <v>0</v>
      </c>
      <c r="AN61" s="209">
        <f t="shared" si="118"/>
        <v>0</v>
      </c>
      <c r="AO61" s="209">
        <f t="shared" si="14"/>
        <v>0</v>
      </c>
      <c r="AP61" s="209">
        <f t="shared" si="118"/>
        <v>0</v>
      </c>
      <c r="AQ61" s="209">
        <f t="shared" si="118"/>
        <v>0</v>
      </c>
      <c r="AR61" s="209">
        <f t="shared" si="15"/>
        <v>0</v>
      </c>
      <c r="AS61" s="209">
        <f t="shared" si="118"/>
        <v>0</v>
      </c>
      <c r="AT61" s="209">
        <f t="shared" si="118"/>
        <v>0</v>
      </c>
      <c r="AU61" s="209">
        <f t="shared" si="16"/>
        <v>0</v>
      </c>
      <c r="AV61" s="209">
        <f t="shared" si="118"/>
        <v>0</v>
      </c>
      <c r="AW61" s="209">
        <f t="shared" si="118"/>
        <v>0</v>
      </c>
      <c r="AX61" s="209">
        <f t="shared" si="17"/>
        <v>0</v>
      </c>
      <c r="AY61" s="209">
        <f t="shared" si="118"/>
        <v>0</v>
      </c>
      <c r="AZ61" s="209">
        <f t="shared" si="118"/>
        <v>0</v>
      </c>
      <c r="BA61" s="209">
        <f t="shared" si="18"/>
        <v>0</v>
      </c>
      <c r="BB61" s="209">
        <f t="shared" si="118"/>
        <v>0</v>
      </c>
      <c r="BC61" s="209">
        <f t="shared" si="118"/>
        <v>0</v>
      </c>
      <c r="BD61" s="209">
        <f t="shared" si="19"/>
        <v>0</v>
      </c>
      <c r="BE61" s="209">
        <f t="shared" si="118"/>
        <v>0</v>
      </c>
      <c r="BF61" s="209">
        <f t="shared" si="118"/>
        <v>0</v>
      </c>
      <c r="BG61" s="209">
        <f t="shared" si="20"/>
        <v>0</v>
      </c>
      <c r="BH61" s="209">
        <f t="shared" si="118"/>
        <v>0</v>
      </c>
      <c r="BI61" s="209">
        <f t="shared" si="118"/>
        <v>0</v>
      </c>
      <c r="BJ61" s="209">
        <f t="shared" si="21"/>
        <v>0</v>
      </c>
      <c r="BK61" s="209">
        <f t="shared" si="118"/>
        <v>0</v>
      </c>
      <c r="BL61" s="209">
        <f t="shared" si="118"/>
        <v>0</v>
      </c>
      <c r="BM61" s="209">
        <f t="shared" si="22"/>
        <v>0</v>
      </c>
      <c r="BN61" s="209">
        <f t="shared" si="118"/>
        <v>0</v>
      </c>
      <c r="BO61" s="209">
        <f t="shared" si="118"/>
        <v>0</v>
      </c>
      <c r="BP61" s="209">
        <f t="shared" si="23"/>
        <v>0</v>
      </c>
      <c r="BQ61" s="209">
        <f t="shared" ref="BQ61:BR61" si="119">SUM(BQ57:BQ60)</f>
        <v>0</v>
      </c>
      <c r="BR61" s="209">
        <f t="shared" si="119"/>
        <v>0</v>
      </c>
      <c r="BS61" s="209">
        <f t="shared" si="24"/>
        <v>0</v>
      </c>
      <c r="BT61" s="209">
        <f t="shared" si="25"/>
        <v>0</v>
      </c>
      <c r="BU61" s="244" t="e">
        <f t="shared" si="26"/>
        <v>#DIV/0!</v>
      </c>
      <c r="BV61" s="209">
        <f t="shared" si="27"/>
        <v>0</v>
      </c>
      <c r="BW61" s="244" t="e">
        <f t="shared" si="28"/>
        <v>#DIV/0!</v>
      </c>
      <c r="BX61" s="209">
        <f t="shared" si="29"/>
        <v>0</v>
      </c>
      <c r="BY61" s="267" t="e">
        <f t="shared" si="30"/>
        <v>#DIV/0!</v>
      </c>
      <c r="BZ61" s="209">
        <f t="shared" ref="BZ61" si="120">SUM(BZ57:BZ60)</f>
        <v>0</v>
      </c>
      <c r="CA61" s="209">
        <f t="shared" ref="CA61" si="121">SUM(CA57:CA60)</f>
        <v>0</v>
      </c>
      <c r="CB61" s="209">
        <f t="shared" si="31"/>
        <v>0</v>
      </c>
      <c r="CC61" s="209">
        <f t="shared" ref="CC61" si="122">SUM(CC57:CC60)</f>
        <v>0</v>
      </c>
      <c r="CD61" s="209">
        <f t="shared" ref="CD61" si="123">SUM(CD57:CD60)</f>
        <v>0</v>
      </c>
      <c r="CE61" s="209">
        <f t="shared" si="32"/>
        <v>0</v>
      </c>
      <c r="CF61" s="209">
        <f t="shared" ref="CF61" si="124">SUM(CF57:CF60)</f>
        <v>0</v>
      </c>
      <c r="CG61" s="209">
        <f t="shared" ref="CG61" si="125">SUM(CG57:CG60)</f>
        <v>0</v>
      </c>
      <c r="CH61" s="209">
        <f t="shared" si="33"/>
        <v>0</v>
      </c>
      <c r="CI61" s="209">
        <f t="shared" ref="CI61" si="126">SUM(CI57:CI60)</f>
        <v>0</v>
      </c>
      <c r="CJ61" s="209">
        <f t="shared" ref="CJ61" si="127">SUM(CJ57:CJ60)</f>
        <v>0</v>
      </c>
      <c r="CK61" s="209">
        <f t="shared" si="34"/>
        <v>0</v>
      </c>
      <c r="CL61" s="209">
        <f t="shared" ref="CL61" si="128">SUM(CL57:CL60)</f>
        <v>0</v>
      </c>
      <c r="CM61" s="209">
        <f t="shared" ref="CM61" si="129">SUM(CM57:CM60)</f>
        <v>0</v>
      </c>
      <c r="CN61" s="209">
        <f t="shared" si="35"/>
        <v>0</v>
      </c>
      <c r="CO61" s="209">
        <f t="shared" ref="CO61" si="130">SUM(CO57:CO60)</f>
        <v>0</v>
      </c>
      <c r="CP61" s="209">
        <f t="shared" ref="CP61" si="131">SUM(CP57:CP60)</f>
        <v>0</v>
      </c>
      <c r="CQ61" s="209">
        <f t="shared" si="36"/>
        <v>0</v>
      </c>
      <c r="CR61" s="209">
        <f t="shared" si="37"/>
        <v>0</v>
      </c>
      <c r="CS61" s="209">
        <f t="shared" si="38"/>
        <v>0</v>
      </c>
      <c r="CT61" s="209">
        <f t="shared" si="39"/>
        <v>0</v>
      </c>
    </row>
    <row r="62" spans="1:98" x14ac:dyDescent="0.2">
      <c r="A62" s="26" t="s">
        <v>278</v>
      </c>
      <c r="B62" s="226">
        <v>23</v>
      </c>
      <c r="C62" s="221">
        <f t="shared" ref="C62:C69" si="132">F62+L62+R62+X62+AD62+AJ62+AP62+AV62+BB62+BH62+BN62</f>
        <v>0</v>
      </c>
      <c r="D62" s="221">
        <f t="shared" ref="D62:D69" si="133">G62+M62+S62+Y62+AE62+AK62+AQ62+AW62+BC62+BI62+BO62</f>
        <v>0</v>
      </c>
      <c r="E62" s="221">
        <f t="shared" si="2"/>
        <v>0</v>
      </c>
      <c r="F62" s="221"/>
      <c r="G62" s="221"/>
      <c r="H62" s="221">
        <f t="shared" si="3"/>
        <v>0</v>
      </c>
      <c r="I62" s="221"/>
      <c r="J62" s="221"/>
      <c r="K62" s="221">
        <f t="shared" si="4"/>
        <v>0</v>
      </c>
      <c r="L62" s="221"/>
      <c r="M62" s="221"/>
      <c r="N62" s="221">
        <f t="shared" si="5"/>
        <v>0</v>
      </c>
      <c r="O62" s="221"/>
      <c r="P62" s="221"/>
      <c r="Q62" s="221">
        <f t="shared" si="6"/>
        <v>0</v>
      </c>
      <c r="R62" s="221"/>
      <c r="S62" s="221"/>
      <c r="T62" s="221">
        <f t="shared" si="7"/>
        <v>0</v>
      </c>
      <c r="U62" s="221"/>
      <c r="V62" s="221"/>
      <c r="W62" s="163">
        <f t="shared" si="8"/>
        <v>0</v>
      </c>
      <c r="X62" s="163"/>
      <c r="Y62" s="163"/>
      <c r="Z62" s="163">
        <f t="shared" si="9"/>
        <v>0</v>
      </c>
      <c r="AA62" s="163"/>
      <c r="AB62" s="163"/>
      <c r="AC62" s="221">
        <f t="shared" si="10"/>
        <v>0</v>
      </c>
      <c r="AD62" s="221"/>
      <c r="AE62" s="221"/>
      <c r="AF62" s="221">
        <f t="shared" si="11"/>
        <v>0</v>
      </c>
      <c r="AG62" s="221"/>
      <c r="AH62" s="221"/>
      <c r="AI62" s="221">
        <f t="shared" si="12"/>
        <v>0</v>
      </c>
      <c r="AJ62" s="221"/>
      <c r="AK62" s="221"/>
      <c r="AL62" s="221">
        <f t="shared" si="13"/>
        <v>0</v>
      </c>
      <c r="AM62" s="221"/>
      <c r="AN62" s="221"/>
      <c r="AO62" s="221">
        <f t="shared" si="14"/>
        <v>0</v>
      </c>
      <c r="AP62" s="221"/>
      <c r="AQ62" s="221"/>
      <c r="AR62" s="221">
        <f t="shared" si="15"/>
        <v>0</v>
      </c>
      <c r="AS62" s="221"/>
      <c r="AT62" s="221"/>
      <c r="AU62" s="221">
        <f t="shared" si="16"/>
        <v>0</v>
      </c>
      <c r="AV62" s="221"/>
      <c r="AW62" s="221"/>
      <c r="AX62" s="221">
        <f t="shared" si="17"/>
        <v>0</v>
      </c>
      <c r="AY62" s="221"/>
      <c r="AZ62" s="221"/>
      <c r="BA62" s="221">
        <f t="shared" si="18"/>
        <v>0</v>
      </c>
      <c r="BB62" s="221"/>
      <c r="BC62" s="221"/>
      <c r="BD62" s="221">
        <f t="shared" si="19"/>
        <v>0</v>
      </c>
      <c r="BE62" s="221"/>
      <c r="BF62" s="221"/>
      <c r="BG62" s="221">
        <f t="shared" si="20"/>
        <v>0</v>
      </c>
      <c r="BH62" s="221"/>
      <c r="BI62" s="221"/>
      <c r="BJ62" s="221">
        <f t="shared" si="21"/>
        <v>0</v>
      </c>
      <c r="BK62" s="221"/>
      <c r="BL62" s="221"/>
      <c r="BM62" s="221">
        <f t="shared" si="22"/>
        <v>0</v>
      </c>
      <c r="BN62" s="221"/>
      <c r="BO62" s="221"/>
      <c r="BP62" s="221">
        <f t="shared" si="23"/>
        <v>0</v>
      </c>
      <c r="BQ62" s="221"/>
      <c r="BR62" s="221"/>
      <c r="BS62" s="221">
        <f t="shared" si="24"/>
        <v>0</v>
      </c>
      <c r="BT62" s="221">
        <f t="shared" si="25"/>
        <v>0</v>
      </c>
      <c r="BU62" s="243" t="e">
        <f t="shared" si="26"/>
        <v>#DIV/0!</v>
      </c>
      <c r="BV62" s="221">
        <f t="shared" si="27"/>
        <v>0</v>
      </c>
      <c r="BW62" s="243" t="e">
        <f t="shared" si="28"/>
        <v>#DIV/0!</v>
      </c>
      <c r="BX62" s="22">
        <f t="shared" si="29"/>
        <v>0</v>
      </c>
      <c r="BY62" s="243" t="e">
        <f t="shared" si="30"/>
        <v>#DIV/0!</v>
      </c>
      <c r="BZ62" s="22"/>
      <c r="CA62" s="22"/>
      <c r="CB62" s="22">
        <f t="shared" si="31"/>
        <v>0</v>
      </c>
      <c r="CC62" s="22"/>
      <c r="CD62" s="22"/>
      <c r="CE62" s="50">
        <f t="shared" si="32"/>
        <v>0</v>
      </c>
      <c r="CF62" s="50"/>
      <c r="CG62" s="50"/>
      <c r="CH62" s="221">
        <f t="shared" si="33"/>
        <v>0</v>
      </c>
      <c r="CI62" s="221"/>
      <c r="CJ62" s="221"/>
      <c r="CK62" s="221">
        <f t="shared" si="34"/>
        <v>0</v>
      </c>
      <c r="CL62" s="221"/>
      <c r="CM62" s="221"/>
      <c r="CN62" s="221">
        <f t="shared" si="35"/>
        <v>0</v>
      </c>
      <c r="CO62" s="221"/>
      <c r="CP62" s="221"/>
      <c r="CQ62" s="221">
        <f t="shared" si="36"/>
        <v>0</v>
      </c>
      <c r="CR62" s="221">
        <f t="shared" si="37"/>
        <v>0</v>
      </c>
      <c r="CS62" s="221">
        <f t="shared" si="38"/>
        <v>0</v>
      </c>
      <c r="CT62" s="178">
        <f t="shared" si="39"/>
        <v>0</v>
      </c>
    </row>
    <row r="63" spans="1:98" x14ac:dyDescent="0.2">
      <c r="A63" s="26" t="s">
        <v>289</v>
      </c>
      <c r="B63" s="226">
        <v>6</v>
      </c>
      <c r="C63" s="221">
        <f t="shared" si="132"/>
        <v>0</v>
      </c>
      <c r="D63" s="221">
        <f t="shared" si="133"/>
        <v>0</v>
      </c>
      <c r="E63" s="221">
        <f t="shared" si="2"/>
        <v>0</v>
      </c>
      <c r="F63" s="221"/>
      <c r="G63" s="221"/>
      <c r="H63" s="221">
        <f t="shared" si="3"/>
        <v>0</v>
      </c>
      <c r="I63" s="221"/>
      <c r="J63" s="221"/>
      <c r="K63" s="221">
        <f t="shared" si="4"/>
        <v>0</v>
      </c>
      <c r="L63" s="221"/>
      <c r="M63" s="221"/>
      <c r="N63" s="221">
        <f t="shared" si="5"/>
        <v>0</v>
      </c>
      <c r="O63" s="221"/>
      <c r="P63" s="221"/>
      <c r="Q63" s="221">
        <f t="shared" si="6"/>
        <v>0</v>
      </c>
      <c r="R63" s="221"/>
      <c r="S63" s="221"/>
      <c r="T63" s="221">
        <f t="shared" si="7"/>
        <v>0</v>
      </c>
      <c r="U63" s="221"/>
      <c r="V63" s="221"/>
      <c r="W63" s="163">
        <f t="shared" si="8"/>
        <v>0</v>
      </c>
      <c r="X63" s="163"/>
      <c r="Y63" s="163"/>
      <c r="Z63" s="163">
        <f t="shared" si="9"/>
        <v>0</v>
      </c>
      <c r="AA63" s="163"/>
      <c r="AB63" s="163"/>
      <c r="AC63" s="221">
        <f t="shared" si="10"/>
        <v>0</v>
      </c>
      <c r="AD63" s="221"/>
      <c r="AE63" s="221"/>
      <c r="AF63" s="221">
        <f t="shared" si="11"/>
        <v>0</v>
      </c>
      <c r="AG63" s="221"/>
      <c r="AH63" s="221"/>
      <c r="AI63" s="221">
        <f t="shared" si="12"/>
        <v>0</v>
      </c>
      <c r="AJ63" s="221"/>
      <c r="AK63" s="221"/>
      <c r="AL63" s="221">
        <f t="shared" si="13"/>
        <v>0</v>
      </c>
      <c r="AM63" s="221"/>
      <c r="AN63" s="221"/>
      <c r="AO63" s="221">
        <f t="shared" si="14"/>
        <v>0</v>
      </c>
      <c r="AP63" s="221"/>
      <c r="AQ63" s="221"/>
      <c r="AR63" s="221">
        <f t="shared" si="15"/>
        <v>0</v>
      </c>
      <c r="AS63" s="221"/>
      <c r="AT63" s="221"/>
      <c r="AU63" s="221">
        <f t="shared" si="16"/>
        <v>0</v>
      </c>
      <c r="AV63" s="221"/>
      <c r="AW63" s="221"/>
      <c r="AX63" s="221">
        <f t="shared" si="17"/>
        <v>0</v>
      </c>
      <c r="AY63" s="221"/>
      <c r="AZ63" s="221"/>
      <c r="BA63" s="221">
        <f t="shared" si="18"/>
        <v>0</v>
      </c>
      <c r="BB63" s="221"/>
      <c r="BC63" s="221"/>
      <c r="BD63" s="221">
        <f t="shared" si="19"/>
        <v>0</v>
      </c>
      <c r="BE63" s="221"/>
      <c r="BF63" s="221"/>
      <c r="BG63" s="221">
        <f t="shared" si="20"/>
        <v>0</v>
      </c>
      <c r="BH63" s="221"/>
      <c r="BI63" s="221"/>
      <c r="BJ63" s="221">
        <f t="shared" si="21"/>
        <v>0</v>
      </c>
      <c r="BK63" s="221"/>
      <c r="BL63" s="221"/>
      <c r="BM63" s="221">
        <f t="shared" si="22"/>
        <v>0</v>
      </c>
      <c r="BN63" s="221"/>
      <c r="BO63" s="221"/>
      <c r="BP63" s="221">
        <f t="shared" si="23"/>
        <v>0</v>
      </c>
      <c r="BQ63" s="221"/>
      <c r="BR63" s="221"/>
      <c r="BS63" s="221">
        <f t="shared" si="24"/>
        <v>0</v>
      </c>
      <c r="BT63" s="221">
        <f t="shared" si="25"/>
        <v>0</v>
      </c>
      <c r="BU63" s="243" t="e">
        <f t="shared" si="26"/>
        <v>#DIV/0!</v>
      </c>
      <c r="BV63" s="221">
        <f t="shared" si="27"/>
        <v>0</v>
      </c>
      <c r="BW63" s="243" t="e">
        <f t="shared" si="28"/>
        <v>#DIV/0!</v>
      </c>
      <c r="BX63" s="22">
        <f t="shared" si="29"/>
        <v>0</v>
      </c>
      <c r="BY63" s="243" t="e">
        <f t="shared" si="30"/>
        <v>#DIV/0!</v>
      </c>
      <c r="BZ63" s="22"/>
      <c r="CA63" s="22"/>
      <c r="CB63" s="22">
        <f t="shared" si="31"/>
        <v>0</v>
      </c>
      <c r="CC63" s="22"/>
      <c r="CD63" s="22"/>
      <c r="CE63" s="50">
        <f t="shared" si="32"/>
        <v>0</v>
      </c>
      <c r="CF63" s="50"/>
      <c r="CG63" s="50"/>
      <c r="CH63" s="221">
        <f t="shared" si="33"/>
        <v>0</v>
      </c>
      <c r="CI63" s="221"/>
      <c r="CJ63" s="221"/>
      <c r="CK63" s="221">
        <f t="shared" si="34"/>
        <v>0</v>
      </c>
      <c r="CL63" s="221"/>
      <c r="CM63" s="221"/>
      <c r="CN63" s="221">
        <f t="shared" si="35"/>
        <v>0</v>
      </c>
      <c r="CO63" s="221"/>
      <c r="CP63" s="221"/>
      <c r="CQ63" s="221">
        <f t="shared" si="36"/>
        <v>0</v>
      </c>
      <c r="CR63" s="221">
        <f t="shared" si="37"/>
        <v>0</v>
      </c>
      <c r="CS63" s="221">
        <f t="shared" si="38"/>
        <v>0</v>
      </c>
      <c r="CT63" s="178">
        <f t="shared" si="39"/>
        <v>0</v>
      </c>
    </row>
    <row r="64" spans="1:98" x14ac:dyDescent="0.2">
      <c r="A64" s="26" t="s">
        <v>296</v>
      </c>
      <c r="B64" s="226">
        <v>7</v>
      </c>
      <c r="C64" s="221">
        <f t="shared" si="132"/>
        <v>0</v>
      </c>
      <c r="D64" s="221">
        <f t="shared" si="133"/>
        <v>0</v>
      </c>
      <c r="E64" s="221">
        <f t="shared" si="2"/>
        <v>0</v>
      </c>
      <c r="F64" s="221"/>
      <c r="G64" s="221"/>
      <c r="H64" s="221">
        <f t="shared" si="3"/>
        <v>0</v>
      </c>
      <c r="I64" s="221"/>
      <c r="J64" s="221"/>
      <c r="K64" s="221">
        <f t="shared" si="4"/>
        <v>0</v>
      </c>
      <c r="L64" s="221"/>
      <c r="M64" s="221"/>
      <c r="N64" s="221">
        <f t="shared" si="5"/>
        <v>0</v>
      </c>
      <c r="O64" s="221"/>
      <c r="P64" s="221"/>
      <c r="Q64" s="221">
        <f t="shared" si="6"/>
        <v>0</v>
      </c>
      <c r="R64" s="221"/>
      <c r="S64" s="221"/>
      <c r="T64" s="221">
        <f t="shared" si="7"/>
        <v>0</v>
      </c>
      <c r="U64" s="221"/>
      <c r="V64" s="221"/>
      <c r="W64" s="163">
        <f t="shared" si="8"/>
        <v>0</v>
      </c>
      <c r="X64" s="163"/>
      <c r="Y64" s="163"/>
      <c r="Z64" s="163">
        <f t="shared" si="9"/>
        <v>0</v>
      </c>
      <c r="AA64" s="163"/>
      <c r="AB64" s="163"/>
      <c r="AC64" s="221">
        <f t="shared" si="10"/>
        <v>0</v>
      </c>
      <c r="AD64" s="221"/>
      <c r="AE64" s="221"/>
      <c r="AF64" s="221">
        <f t="shared" si="11"/>
        <v>0</v>
      </c>
      <c r="AG64" s="221"/>
      <c r="AH64" s="221"/>
      <c r="AI64" s="221">
        <f t="shared" si="12"/>
        <v>0</v>
      </c>
      <c r="AJ64" s="221"/>
      <c r="AK64" s="221"/>
      <c r="AL64" s="221">
        <f t="shared" si="13"/>
        <v>0</v>
      </c>
      <c r="AM64" s="221"/>
      <c r="AN64" s="221"/>
      <c r="AO64" s="221">
        <f t="shared" si="14"/>
        <v>0</v>
      </c>
      <c r="AP64" s="221"/>
      <c r="AQ64" s="221"/>
      <c r="AR64" s="221">
        <f t="shared" si="15"/>
        <v>0</v>
      </c>
      <c r="AS64" s="221"/>
      <c r="AT64" s="221"/>
      <c r="AU64" s="221">
        <f t="shared" si="16"/>
        <v>0</v>
      </c>
      <c r="AV64" s="221"/>
      <c r="AW64" s="221"/>
      <c r="AX64" s="221">
        <f t="shared" si="17"/>
        <v>0</v>
      </c>
      <c r="AY64" s="221"/>
      <c r="AZ64" s="221"/>
      <c r="BA64" s="221">
        <f t="shared" si="18"/>
        <v>0</v>
      </c>
      <c r="BB64" s="221"/>
      <c r="BC64" s="221"/>
      <c r="BD64" s="221">
        <f t="shared" si="19"/>
        <v>0</v>
      </c>
      <c r="BE64" s="221"/>
      <c r="BF64" s="221"/>
      <c r="BG64" s="221">
        <f t="shared" si="20"/>
        <v>0</v>
      </c>
      <c r="BH64" s="221"/>
      <c r="BI64" s="221"/>
      <c r="BJ64" s="221">
        <f t="shared" si="21"/>
        <v>0</v>
      </c>
      <c r="BK64" s="221"/>
      <c r="BL64" s="221"/>
      <c r="BM64" s="221">
        <f t="shared" si="22"/>
        <v>0</v>
      </c>
      <c r="BN64" s="221"/>
      <c r="BO64" s="221"/>
      <c r="BP64" s="221">
        <f t="shared" si="23"/>
        <v>0</v>
      </c>
      <c r="BQ64" s="221"/>
      <c r="BR64" s="221"/>
      <c r="BS64" s="221">
        <f t="shared" si="24"/>
        <v>0</v>
      </c>
      <c r="BT64" s="221">
        <f t="shared" si="25"/>
        <v>0</v>
      </c>
      <c r="BU64" s="243" t="e">
        <f t="shared" si="26"/>
        <v>#DIV/0!</v>
      </c>
      <c r="BV64" s="221">
        <f t="shared" si="27"/>
        <v>0</v>
      </c>
      <c r="BW64" s="243" t="e">
        <f t="shared" si="28"/>
        <v>#DIV/0!</v>
      </c>
      <c r="BX64" s="22">
        <f t="shared" si="29"/>
        <v>0</v>
      </c>
      <c r="BY64" s="243" t="e">
        <f t="shared" si="30"/>
        <v>#DIV/0!</v>
      </c>
      <c r="BZ64" s="22"/>
      <c r="CA64" s="22"/>
      <c r="CB64" s="22">
        <f t="shared" si="31"/>
        <v>0</v>
      </c>
      <c r="CC64" s="22"/>
      <c r="CD64" s="22"/>
      <c r="CE64" s="50">
        <f t="shared" si="32"/>
        <v>0</v>
      </c>
      <c r="CF64" s="50"/>
      <c r="CG64" s="50"/>
      <c r="CH64" s="221">
        <f t="shared" si="33"/>
        <v>0</v>
      </c>
      <c r="CI64" s="221"/>
      <c r="CJ64" s="221"/>
      <c r="CK64" s="221">
        <f t="shared" si="34"/>
        <v>0</v>
      </c>
      <c r="CL64" s="221"/>
      <c r="CM64" s="221"/>
      <c r="CN64" s="221">
        <f t="shared" si="35"/>
        <v>0</v>
      </c>
      <c r="CO64" s="221"/>
      <c r="CP64" s="221"/>
      <c r="CQ64" s="221">
        <f t="shared" si="36"/>
        <v>0</v>
      </c>
      <c r="CR64" s="221">
        <f t="shared" si="37"/>
        <v>0</v>
      </c>
      <c r="CS64" s="221">
        <f t="shared" si="38"/>
        <v>0</v>
      </c>
      <c r="CT64" s="178">
        <f t="shared" si="39"/>
        <v>0</v>
      </c>
    </row>
    <row r="65" spans="1:98" x14ac:dyDescent="0.2">
      <c r="A65" s="26" t="s">
        <v>303</v>
      </c>
      <c r="B65" s="226">
        <v>3</v>
      </c>
      <c r="C65" s="221">
        <f t="shared" si="132"/>
        <v>0</v>
      </c>
      <c r="D65" s="221">
        <f t="shared" si="133"/>
        <v>0</v>
      </c>
      <c r="E65" s="221">
        <f t="shared" si="2"/>
        <v>0</v>
      </c>
      <c r="F65" s="221"/>
      <c r="G65" s="221"/>
      <c r="H65" s="221">
        <f t="shared" si="3"/>
        <v>0</v>
      </c>
      <c r="I65" s="221"/>
      <c r="J65" s="221"/>
      <c r="K65" s="221">
        <f t="shared" si="4"/>
        <v>0</v>
      </c>
      <c r="L65" s="221"/>
      <c r="M65" s="221"/>
      <c r="N65" s="221">
        <f t="shared" si="5"/>
        <v>0</v>
      </c>
      <c r="O65" s="221"/>
      <c r="P65" s="221"/>
      <c r="Q65" s="221">
        <f t="shared" si="6"/>
        <v>0</v>
      </c>
      <c r="R65" s="221"/>
      <c r="S65" s="221"/>
      <c r="T65" s="221">
        <f t="shared" si="7"/>
        <v>0</v>
      </c>
      <c r="U65" s="221"/>
      <c r="V65" s="221"/>
      <c r="W65" s="163">
        <f t="shared" si="8"/>
        <v>0</v>
      </c>
      <c r="X65" s="163"/>
      <c r="Y65" s="163"/>
      <c r="Z65" s="163">
        <f t="shared" si="9"/>
        <v>0</v>
      </c>
      <c r="AA65" s="163"/>
      <c r="AB65" s="163"/>
      <c r="AC65" s="221">
        <f t="shared" si="10"/>
        <v>0</v>
      </c>
      <c r="AD65" s="221"/>
      <c r="AE65" s="221"/>
      <c r="AF65" s="221">
        <f t="shared" si="11"/>
        <v>0</v>
      </c>
      <c r="AG65" s="221"/>
      <c r="AH65" s="221"/>
      <c r="AI65" s="221">
        <f t="shared" si="12"/>
        <v>0</v>
      </c>
      <c r="AJ65" s="221"/>
      <c r="AK65" s="221"/>
      <c r="AL65" s="221">
        <f t="shared" si="13"/>
        <v>0</v>
      </c>
      <c r="AM65" s="221"/>
      <c r="AN65" s="221"/>
      <c r="AO65" s="221">
        <f t="shared" si="14"/>
        <v>0</v>
      </c>
      <c r="AP65" s="221"/>
      <c r="AQ65" s="221"/>
      <c r="AR65" s="221">
        <f t="shared" si="15"/>
        <v>0</v>
      </c>
      <c r="AS65" s="221"/>
      <c r="AT65" s="221"/>
      <c r="AU65" s="221">
        <f t="shared" si="16"/>
        <v>0</v>
      </c>
      <c r="AV65" s="221"/>
      <c r="AW65" s="221"/>
      <c r="AX65" s="221">
        <f t="shared" si="17"/>
        <v>0</v>
      </c>
      <c r="AY65" s="221"/>
      <c r="AZ65" s="221"/>
      <c r="BA65" s="221">
        <f t="shared" si="18"/>
        <v>0</v>
      </c>
      <c r="BB65" s="221"/>
      <c r="BC65" s="221"/>
      <c r="BD65" s="221">
        <f t="shared" si="19"/>
        <v>0</v>
      </c>
      <c r="BE65" s="221"/>
      <c r="BF65" s="221"/>
      <c r="BG65" s="221">
        <f t="shared" si="20"/>
        <v>0</v>
      </c>
      <c r="BH65" s="221"/>
      <c r="BI65" s="221"/>
      <c r="BJ65" s="221">
        <f t="shared" si="21"/>
        <v>0</v>
      </c>
      <c r="BK65" s="221"/>
      <c r="BL65" s="221"/>
      <c r="BM65" s="221">
        <f t="shared" si="22"/>
        <v>0</v>
      </c>
      <c r="BN65" s="221"/>
      <c r="BO65" s="221"/>
      <c r="BP65" s="221">
        <f t="shared" si="23"/>
        <v>0</v>
      </c>
      <c r="BQ65" s="221"/>
      <c r="BR65" s="221"/>
      <c r="BS65" s="221">
        <f t="shared" si="24"/>
        <v>0</v>
      </c>
      <c r="BT65" s="221">
        <f t="shared" si="25"/>
        <v>0</v>
      </c>
      <c r="BU65" s="243" t="e">
        <f t="shared" si="26"/>
        <v>#DIV/0!</v>
      </c>
      <c r="BV65" s="221">
        <f t="shared" si="27"/>
        <v>0</v>
      </c>
      <c r="BW65" s="243" t="e">
        <f t="shared" si="28"/>
        <v>#DIV/0!</v>
      </c>
      <c r="BX65" s="22">
        <f t="shared" si="29"/>
        <v>0</v>
      </c>
      <c r="BY65" s="243" t="e">
        <f t="shared" si="30"/>
        <v>#DIV/0!</v>
      </c>
      <c r="BZ65" s="22"/>
      <c r="CA65" s="22"/>
      <c r="CB65" s="22">
        <f t="shared" si="31"/>
        <v>0</v>
      </c>
      <c r="CC65" s="22"/>
      <c r="CD65" s="22"/>
      <c r="CE65" s="50">
        <f t="shared" si="32"/>
        <v>0</v>
      </c>
      <c r="CF65" s="50"/>
      <c r="CG65" s="50"/>
      <c r="CH65" s="221">
        <f t="shared" si="33"/>
        <v>0</v>
      </c>
      <c r="CI65" s="221"/>
      <c r="CJ65" s="221"/>
      <c r="CK65" s="221">
        <f t="shared" si="34"/>
        <v>0</v>
      </c>
      <c r="CL65" s="221"/>
      <c r="CM65" s="221"/>
      <c r="CN65" s="221">
        <f t="shared" si="35"/>
        <v>0</v>
      </c>
      <c r="CO65" s="221"/>
      <c r="CP65" s="221"/>
      <c r="CQ65" s="221">
        <f t="shared" si="36"/>
        <v>0</v>
      </c>
      <c r="CR65" s="221">
        <f t="shared" si="37"/>
        <v>0</v>
      </c>
      <c r="CS65" s="221">
        <f t="shared" si="38"/>
        <v>0</v>
      </c>
      <c r="CT65" s="178">
        <f t="shared" si="39"/>
        <v>0</v>
      </c>
    </row>
    <row r="66" spans="1:98" x14ac:dyDescent="0.2">
      <c r="A66" s="26" t="s">
        <v>309</v>
      </c>
      <c r="B66" s="226">
        <v>9</v>
      </c>
      <c r="C66" s="221">
        <f t="shared" si="132"/>
        <v>0</v>
      </c>
      <c r="D66" s="221">
        <f t="shared" si="133"/>
        <v>0</v>
      </c>
      <c r="E66" s="221">
        <f t="shared" si="2"/>
        <v>0</v>
      </c>
      <c r="F66" s="221"/>
      <c r="G66" s="221"/>
      <c r="H66" s="221">
        <f t="shared" si="3"/>
        <v>0</v>
      </c>
      <c r="I66" s="221"/>
      <c r="J66" s="221"/>
      <c r="K66" s="221">
        <f t="shared" si="4"/>
        <v>0</v>
      </c>
      <c r="L66" s="221"/>
      <c r="M66" s="221"/>
      <c r="N66" s="221">
        <f t="shared" si="5"/>
        <v>0</v>
      </c>
      <c r="O66" s="221"/>
      <c r="P66" s="221"/>
      <c r="Q66" s="221">
        <f t="shared" si="6"/>
        <v>0</v>
      </c>
      <c r="R66" s="221"/>
      <c r="S66" s="221"/>
      <c r="T66" s="221">
        <f t="shared" si="7"/>
        <v>0</v>
      </c>
      <c r="U66" s="221"/>
      <c r="V66" s="221"/>
      <c r="W66" s="163">
        <f t="shared" si="8"/>
        <v>0</v>
      </c>
      <c r="X66" s="163"/>
      <c r="Y66" s="163"/>
      <c r="Z66" s="163">
        <f t="shared" si="9"/>
        <v>0</v>
      </c>
      <c r="AA66" s="163"/>
      <c r="AB66" s="163"/>
      <c r="AC66" s="221">
        <f t="shared" si="10"/>
        <v>0</v>
      </c>
      <c r="AD66" s="221"/>
      <c r="AE66" s="221"/>
      <c r="AF66" s="221">
        <f t="shared" si="11"/>
        <v>0</v>
      </c>
      <c r="AG66" s="221"/>
      <c r="AH66" s="221"/>
      <c r="AI66" s="221">
        <f t="shared" si="12"/>
        <v>0</v>
      </c>
      <c r="AJ66" s="221"/>
      <c r="AK66" s="221"/>
      <c r="AL66" s="221">
        <f t="shared" si="13"/>
        <v>0</v>
      </c>
      <c r="AM66" s="221"/>
      <c r="AN66" s="221"/>
      <c r="AO66" s="221">
        <f t="shared" si="14"/>
        <v>0</v>
      </c>
      <c r="AP66" s="221"/>
      <c r="AQ66" s="221"/>
      <c r="AR66" s="221">
        <f t="shared" si="15"/>
        <v>0</v>
      </c>
      <c r="AS66" s="221"/>
      <c r="AT66" s="221"/>
      <c r="AU66" s="221">
        <f t="shared" si="16"/>
        <v>0</v>
      </c>
      <c r="AV66" s="221"/>
      <c r="AW66" s="221"/>
      <c r="AX66" s="221">
        <f t="shared" si="17"/>
        <v>0</v>
      </c>
      <c r="AY66" s="221"/>
      <c r="AZ66" s="221"/>
      <c r="BA66" s="221">
        <f t="shared" si="18"/>
        <v>0</v>
      </c>
      <c r="BB66" s="221"/>
      <c r="BC66" s="221"/>
      <c r="BD66" s="221">
        <f t="shared" si="19"/>
        <v>0</v>
      </c>
      <c r="BE66" s="221"/>
      <c r="BF66" s="221"/>
      <c r="BG66" s="221">
        <f t="shared" si="20"/>
        <v>0</v>
      </c>
      <c r="BH66" s="221"/>
      <c r="BI66" s="221"/>
      <c r="BJ66" s="221">
        <f t="shared" si="21"/>
        <v>0</v>
      </c>
      <c r="BK66" s="221"/>
      <c r="BL66" s="221"/>
      <c r="BM66" s="221">
        <f t="shared" si="22"/>
        <v>0</v>
      </c>
      <c r="BN66" s="221"/>
      <c r="BO66" s="221"/>
      <c r="BP66" s="221">
        <f t="shared" si="23"/>
        <v>0</v>
      </c>
      <c r="BQ66" s="221"/>
      <c r="BR66" s="221"/>
      <c r="BS66" s="221">
        <f t="shared" si="24"/>
        <v>0</v>
      </c>
      <c r="BT66" s="221">
        <f t="shared" si="25"/>
        <v>0</v>
      </c>
      <c r="BU66" s="243" t="e">
        <f t="shared" si="26"/>
        <v>#DIV/0!</v>
      </c>
      <c r="BV66" s="221">
        <f t="shared" si="27"/>
        <v>0</v>
      </c>
      <c r="BW66" s="243" t="e">
        <f t="shared" si="28"/>
        <v>#DIV/0!</v>
      </c>
      <c r="BX66" s="22">
        <f t="shared" si="29"/>
        <v>0</v>
      </c>
      <c r="BY66" s="243" t="e">
        <f t="shared" si="30"/>
        <v>#DIV/0!</v>
      </c>
      <c r="BZ66" s="22"/>
      <c r="CA66" s="22"/>
      <c r="CB66" s="22">
        <f t="shared" si="31"/>
        <v>0</v>
      </c>
      <c r="CC66" s="22"/>
      <c r="CD66" s="22"/>
      <c r="CE66" s="50">
        <f t="shared" si="32"/>
        <v>0</v>
      </c>
      <c r="CF66" s="50"/>
      <c r="CG66" s="50"/>
      <c r="CH66" s="221">
        <f t="shared" si="33"/>
        <v>0</v>
      </c>
      <c r="CI66" s="221"/>
      <c r="CJ66" s="221"/>
      <c r="CK66" s="221">
        <f t="shared" si="34"/>
        <v>0</v>
      </c>
      <c r="CL66" s="221"/>
      <c r="CM66" s="221"/>
      <c r="CN66" s="221">
        <f t="shared" si="35"/>
        <v>0</v>
      </c>
      <c r="CO66" s="221"/>
      <c r="CP66" s="221"/>
      <c r="CQ66" s="221">
        <f t="shared" si="36"/>
        <v>0</v>
      </c>
      <c r="CR66" s="221">
        <f t="shared" si="37"/>
        <v>0</v>
      </c>
      <c r="CS66" s="221">
        <f t="shared" si="38"/>
        <v>0</v>
      </c>
      <c r="CT66" s="178">
        <f t="shared" si="39"/>
        <v>0</v>
      </c>
    </row>
    <row r="67" spans="1:98" x14ac:dyDescent="0.2">
      <c r="A67" s="3" t="s">
        <v>323</v>
      </c>
      <c r="B67" s="226">
        <v>4</v>
      </c>
      <c r="C67" s="221">
        <f t="shared" si="132"/>
        <v>0</v>
      </c>
      <c r="D67" s="221">
        <f t="shared" si="133"/>
        <v>0</v>
      </c>
      <c r="E67" s="221">
        <f t="shared" si="2"/>
        <v>0</v>
      </c>
      <c r="F67" s="221"/>
      <c r="G67" s="221"/>
      <c r="H67" s="221">
        <f t="shared" si="3"/>
        <v>0</v>
      </c>
      <c r="I67" s="221"/>
      <c r="J67" s="221"/>
      <c r="K67" s="221">
        <f t="shared" si="4"/>
        <v>0</v>
      </c>
      <c r="L67" s="221"/>
      <c r="M67" s="221"/>
      <c r="N67" s="221">
        <f t="shared" si="5"/>
        <v>0</v>
      </c>
      <c r="O67" s="221"/>
      <c r="P67" s="221"/>
      <c r="Q67" s="221">
        <f t="shared" si="6"/>
        <v>0</v>
      </c>
      <c r="R67" s="221"/>
      <c r="S67" s="221"/>
      <c r="T67" s="221">
        <f t="shared" si="7"/>
        <v>0</v>
      </c>
      <c r="U67" s="221"/>
      <c r="V67" s="221"/>
      <c r="W67" s="163">
        <f t="shared" si="8"/>
        <v>0</v>
      </c>
      <c r="X67" s="163"/>
      <c r="Y67" s="163"/>
      <c r="Z67" s="163">
        <f t="shared" si="9"/>
        <v>0</v>
      </c>
      <c r="AA67" s="163"/>
      <c r="AB67" s="163"/>
      <c r="AC67" s="221">
        <f t="shared" si="10"/>
        <v>0</v>
      </c>
      <c r="AD67" s="221"/>
      <c r="AE67" s="221"/>
      <c r="AF67" s="221">
        <f t="shared" si="11"/>
        <v>0</v>
      </c>
      <c r="AG67" s="221"/>
      <c r="AH67" s="221"/>
      <c r="AI67" s="221">
        <f t="shared" si="12"/>
        <v>0</v>
      </c>
      <c r="AJ67" s="221"/>
      <c r="AK67" s="221"/>
      <c r="AL67" s="221">
        <f t="shared" si="13"/>
        <v>0</v>
      </c>
      <c r="AM67" s="221"/>
      <c r="AN67" s="221"/>
      <c r="AO67" s="221">
        <f t="shared" si="14"/>
        <v>0</v>
      </c>
      <c r="AP67" s="221"/>
      <c r="AQ67" s="221"/>
      <c r="AR67" s="221">
        <f t="shared" si="15"/>
        <v>0</v>
      </c>
      <c r="AS67" s="221"/>
      <c r="AT67" s="221"/>
      <c r="AU67" s="221">
        <f t="shared" si="16"/>
        <v>0</v>
      </c>
      <c r="AV67" s="221"/>
      <c r="AW67" s="221"/>
      <c r="AX67" s="221">
        <f t="shared" si="17"/>
        <v>0</v>
      </c>
      <c r="AY67" s="221"/>
      <c r="AZ67" s="221"/>
      <c r="BA67" s="221">
        <f t="shared" si="18"/>
        <v>0</v>
      </c>
      <c r="BB67" s="221"/>
      <c r="BC67" s="221"/>
      <c r="BD67" s="221">
        <f t="shared" si="19"/>
        <v>0</v>
      </c>
      <c r="BE67" s="221"/>
      <c r="BF67" s="221"/>
      <c r="BG67" s="221">
        <f t="shared" si="20"/>
        <v>0</v>
      </c>
      <c r="BH67" s="221"/>
      <c r="BI67" s="221"/>
      <c r="BJ67" s="221">
        <f t="shared" si="21"/>
        <v>0</v>
      </c>
      <c r="BK67" s="221"/>
      <c r="BL67" s="221"/>
      <c r="BM67" s="221">
        <f t="shared" si="22"/>
        <v>0</v>
      </c>
      <c r="BN67" s="221"/>
      <c r="BO67" s="221"/>
      <c r="BP67" s="221">
        <f t="shared" si="23"/>
        <v>0</v>
      </c>
      <c r="BQ67" s="221"/>
      <c r="BR67" s="221"/>
      <c r="BS67" s="221">
        <f t="shared" si="24"/>
        <v>0</v>
      </c>
      <c r="BT67" s="221">
        <f t="shared" si="25"/>
        <v>0</v>
      </c>
      <c r="BU67" s="243" t="e">
        <f t="shared" si="26"/>
        <v>#DIV/0!</v>
      </c>
      <c r="BV67" s="221">
        <f t="shared" si="27"/>
        <v>0</v>
      </c>
      <c r="BW67" s="243" t="e">
        <f t="shared" si="28"/>
        <v>#DIV/0!</v>
      </c>
      <c r="BX67" s="22">
        <f t="shared" si="29"/>
        <v>0</v>
      </c>
      <c r="BY67" s="243" t="e">
        <f t="shared" si="30"/>
        <v>#DIV/0!</v>
      </c>
      <c r="BZ67" s="22"/>
      <c r="CA67" s="22"/>
      <c r="CB67" s="22">
        <f t="shared" si="31"/>
        <v>0</v>
      </c>
      <c r="CC67" s="22"/>
      <c r="CD67" s="22"/>
      <c r="CE67" s="50">
        <f t="shared" si="32"/>
        <v>0</v>
      </c>
      <c r="CF67" s="50"/>
      <c r="CG67" s="50"/>
      <c r="CH67" s="221">
        <f t="shared" si="33"/>
        <v>0</v>
      </c>
      <c r="CI67" s="221"/>
      <c r="CJ67" s="221"/>
      <c r="CK67" s="221">
        <f t="shared" si="34"/>
        <v>0</v>
      </c>
      <c r="CL67" s="221"/>
      <c r="CM67" s="221"/>
      <c r="CN67" s="221">
        <f t="shared" si="35"/>
        <v>0</v>
      </c>
      <c r="CO67" s="221"/>
      <c r="CP67" s="221"/>
      <c r="CQ67" s="221">
        <f t="shared" si="36"/>
        <v>0</v>
      </c>
      <c r="CR67" s="221">
        <f t="shared" si="37"/>
        <v>0</v>
      </c>
      <c r="CS67" s="221">
        <f t="shared" si="38"/>
        <v>0</v>
      </c>
      <c r="CT67" s="178">
        <f t="shared" si="39"/>
        <v>0</v>
      </c>
    </row>
    <row r="68" spans="1:98" x14ac:dyDescent="0.2">
      <c r="A68" s="3" t="s">
        <v>325</v>
      </c>
      <c r="B68" s="226">
        <v>6</v>
      </c>
      <c r="C68" s="221">
        <f t="shared" si="132"/>
        <v>0</v>
      </c>
      <c r="D68" s="221">
        <f t="shared" si="133"/>
        <v>0</v>
      </c>
      <c r="E68" s="221">
        <f t="shared" si="2"/>
        <v>0</v>
      </c>
      <c r="F68" s="221"/>
      <c r="G68" s="221"/>
      <c r="H68" s="221">
        <f t="shared" si="3"/>
        <v>0</v>
      </c>
      <c r="I68" s="221"/>
      <c r="J68" s="221"/>
      <c r="K68" s="221">
        <f t="shared" si="4"/>
        <v>0</v>
      </c>
      <c r="L68" s="221"/>
      <c r="M68" s="221"/>
      <c r="N68" s="221">
        <f t="shared" si="5"/>
        <v>0</v>
      </c>
      <c r="O68" s="221"/>
      <c r="P68" s="221"/>
      <c r="Q68" s="221">
        <f t="shared" si="6"/>
        <v>0</v>
      </c>
      <c r="R68" s="221"/>
      <c r="S68" s="221"/>
      <c r="T68" s="221">
        <f t="shared" si="7"/>
        <v>0</v>
      </c>
      <c r="U68" s="221"/>
      <c r="V68" s="221"/>
      <c r="W68" s="163">
        <f t="shared" si="8"/>
        <v>0</v>
      </c>
      <c r="X68" s="163"/>
      <c r="Y68" s="163"/>
      <c r="Z68" s="163">
        <f t="shared" si="9"/>
        <v>0</v>
      </c>
      <c r="AA68" s="163"/>
      <c r="AB68" s="163"/>
      <c r="AC68" s="221">
        <f t="shared" si="10"/>
        <v>0</v>
      </c>
      <c r="AD68" s="221"/>
      <c r="AE68" s="221"/>
      <c r="AF68" s="221">
        <f t="shared" si="11"/>
        <v>0</v>
      </c>
      <c r="AG68" s="221"/>
      <c r="AH68" s="221"/>
      <c r="AI68" s="221">
        <f t="shared" si="12"/>
        <v>0</v>
      </c>
      <c r="AJ68" s="221"/>
      <c r="AK68" s="221"/>
      <c r="AL68" s="221">
        <f t="shared" si="13"/>
        <v>0</v>
      </c>
      <c r="AM68" s="221"/>
      <c r="AN68" s="221"/>
      <c r="AO68" s="221">
        <f t="shared" si="14"/>
        <v>0</v>
      </c>
      <c r="AP68" s="221"/>
      <c r="AQ68" s="221"/>
      <c r="AR68" s="221">
        <f t="shared" si="15"/>
        <v>0</v>
      </c>
      <c r="AS68" s="221"/>
      <c r="AT68" s="221"/>
      <c r="AU68" s="221">
        <f t="shared" si="16"/>
        <v>0</v>
      </c>
      <c r="AV68" s="221"/>
      <c r="AW68" s="221"/>
      <c r="AX68" s="221">
        <f t="shared" si="17"/>
        <v>0</v>
      </c>
      <c r="AY68" s="221"/>
      <c r="AZ68" s="221"/>
      <c r="BA68" s="221">
        <f t="shared" si="18"/>
        <v>0</v>
      </c>
      <c r="BB68" s="221"/>
      <c r="BC68" s="221"/>
      <c r="BD68" s="221">
        <f t="shared" si="19"/>
        <v>0</v>
      </c>
      <c r="BE68" s="221"/>
      <c r="BF68" s="221"/>
      <c r="BG68" s="221">
        <f t="shared" si="20"/>
        <v>0</v>
      </c>
      <c r="BH68" s="221"/>
      <c r="BI68" s="221"/>
      <c r="BJ68" s="221">
        <f t="shared" si="21"/>
        <v>0</v>
      </c>
      <c r="BK68" s="221"/>
      <c r="BL68" s="221"/>
      <c r="BM68" s="221">
        <f t="shared" si="22"/>
        <v>0</v>
      </c>
      <c r="BN68" s="221"/>
      <c r="BO68" s="221"/>
      <c r="BP68" s="221">
        <f t="shared" si="23"/>
        <v>0</v>
      </c>
      <c r="BQ68" s="221"/>
      <c r="BR68" s="221"/>
      <c r="BS68" s="221">
        <f t="shared" si="24"/>
        <v>0</v>
      </c>
      <c r="BT68" s="221">
        <f t="shared" si="25"/>
        <v>0</v>
      </c>
      <c r="BU68" s="243" t="e">
        <f t="shared" si="26"/>
        <v>#DIV/0!</v>
      </c>
      <c r="BV68" s="221">
        <f t="shared" si="27"/>
        <v>0</v>
      </c>
      <c r="BW68" s="243" t="e">
        <f t="shared" si="28"/>
        <v>#DIV/0!</v>
      </c>
      <c r="BX68" s="22">
        <f t="shared" si="29"/>
        <v>0</v>
      </c>
      <c r="BY68" s="243" t="e">
        <f t="shared" si="30"/>
        <v>#DIV/0!</v>
      </c>
      <c r="BZ68" s="22"/>
      <c r="CA68" s="22"/>
      <c r="CB68" s="22">
        <f t="shared" si="31"/>
        <v>0</v>
      </c>
      <c r="CC68" s="22"/>
      <c r="CD68" s="22"/>
      <c r="CE68" s="50">
        <f t="shared" si="32"/>
        <v>0</v>
      </c>
      <c r="CF68" s="50"/>
      <c r="CG68" s="50"/>
      <c r="CH68" s="221">
        <f t="shared" si="33"/>
        <v>0</v>
      </c>
      <c r="CI68" s="221"/>
      <c r="CJ68" s="221"/>
      <c r="CK68" s="221">
        <f t="shared" si="34"/>
        <v>0</v>
      </c>
      <c r="CL68" s="221"/>
      <c r="CM68" s="221"/>
      <c r="CN68" s="221">
        <f t="shared" si="35"/>
        <v>0</v>
      </c>
      <c r="CO68" s="221"/>
      <c r="CP68" s="221"/>
      <c r="CQ68" s="221">
        <f t="shared" si="36"/>
        <v>0</v>
      </c>
      <c r="CR68" s="221">
        <f t="shared" si="37"/>
        <v>0</v>
      </c>
      <c r="CS68" s="221">
        <f t="shared" si="38"/>
        <v>0</v>
      </c>
      <c r="CT68" s="178">
        <f t="shared" si="39"/>
        <v>0</v>
      </c>
    </row>
    <row r="69" spans="1:98" x14ac:dyDescent="0.2">
      <c r="A69" s="26" t="s">
        <v>334</v>
      </c>
      <c r="B69" s="226">
        <v>24</v>
      </c>
      <c r="C69" s="221">
        <f t="shared" si="132"/>
        <v>0</v>
      </c>
      <c r="D69" s="221">
        <f t="shared" si="133"/>
        <v>0</v>
      </c>
      <c r="E69" s="221">
        <f t="shared" si="2"/>
        <v>0</v>
      </c>
      <c r="F69" s="221"/>
      <c r="G69" s="221"/>
      <c r="H69" s="221">
        <f t="shared" si="3"/>
        <v>0</v>
      </c>
      <c r="I69" s="221"/>
      <c r="J69" s="221"/>
      <c r="K69" s="221">
        <f t="shared" si="4"/>
        <v>0</v>
      </c>
      <c r="L69" s="221"/>
      <c r="M69" s="221"/>
      <c r="N69" s="221">
        <f t="shared" si="5"/>
        <v>0</v>
      </c>
      <c r="O69" s="221"/>
      <c r="P69" s="221"/>
      <c r="Q69" s="221">
        <f t="shared" si="6"/>
        <v>0</v>
      </c>
      <c r="R69" s="221"/>
      <c r="S69" s="221"/>
      <c r="T69" s="221">
        <f t="shared" si="7"/>
        <v>0</v>
      </c>
      <c r="U69" s="221"/>
      <c r="V69" s="221"/>
      <c r="W69" s="163">
        <f t="shared" si="8"/>
        <v>0</v>
      </c>
      <c r="X69" s="163"/>
      <c r="Y69" s="163"/>
      <c r="Z69" s="163">
        <f t="shared" si="9"/>
        <v>0</v>
      </c>
      <c r="AA69" s="163"/>
      <c r="AB69" s="163"/>
      <c r="AC69" s="221">
        <f t="shared" si="10"/>
        <v>0</v>
      </c>
      <c r="AD69" s="221"/>
      <c r="AE69" s="221"/>
      <c r="AF69" s="221">
        <f t="shared" si="11"/>
        <v>0</v>
      </c>
      <c r="AG69" s="221"/>
      <c r="AH69" s="221"/>
      <c r="AI69" s="221">
        <f t="shared" si="12"/>
        <v>0</v>
      </c>
      <c r="AJ69" s="221"/>
      <c r="AK69" s="221"/>
      <c r="AL69" s="221">
        <f t="shared" si="13"/>
        <v>0</v>
      </c>
      <c r="AM69" s="221"/>
      <c r="AN69" s="221"/>
      <c r="AO69" s="221">
        <f t="shared" si="14"/>
        <v>0</v>
      </c>
      <c r="AP69" s="221"/>
      <c r="AQ69" s="221"/>
      <c r="AR69" s="221">
        <f t="shared" si="15"/>
        <v>0</v>
      </c>
      <c r="AS69" s="221"/>
      <c r="AT69" s="221"/>
      <c r="AU69" s="221">
        <f t="shared" si="16"/>
        <v>0</v>
      </c>
      <c r="AV69" s="221"/>
      <c r="AW69" s="221"/>
      <c r="AX69" s="221">
        <f t="shared" si="17"/>
        <v>0</v>
      </c>
      <c r="AY69" s="221"/>
      <c r="AZ69" s="221"/>
      <c r="BA69" s="221">
        <f t="shared" si="18"/>
        <v>0</v>
      </c>
      <c r="BB69" s="221"/>
      <c r="BC69" s="221"/>
      <c r="BD69" s="221">
        <f t="shared" si="19"/>
        <v>0</v>
      </c>
      <c r="BE69" s="221"/>
      <c r="BF69" s="221"/>
      <c r="BG69" s="221">
        <f t="shared" si="20"/>
        <v>0</v>
      </c>
      <c r="BH69" s="221"/>
      <c r="BI69" s="221"/>
      <c r="BJ69" s="221">
        <f t="shared" si="21"/>
        <v>0</v>
      </c>
      <c r="BK69" s="221"/>
      <c r="BL69" s="221"/>
      <c r="BM69" s="221">
        <f t="shared" si="22"/>
        <v>0</v>
      </c>
      <c r="BN69" s="221"/>
      <c r="BO69" s="221"/>
      <c r="BP69" s="221">
        <f t="shared" si="23"/>
        <v>0</v>
      </c>
      <c r="BQ69" s="221"/>
      <c r="BR69" s="221"/>
      <c r="BS69" s="221">
        <f t="shared" si="24"/>
        <v>0</v>
      </c>
      <c r="BT69" s="221">
        <f t="shared" si="25"/>
        <v>0</v>
      </c>
      <c r="BU69" s="243" t="e">
        <f t="shared" si="26"/>
        <v>#DIV/0!</v>
      </c>
      <c r="BV69" s="221">
        <f t="shared" si="27"/>
        <v>0</v>
      </c>
      <c r="BW69" s="243" t="e">
        <f t="shared" si="28"/>
        <v>#DIV/0!</v>
      </c>
      <c r="BX69" s="22">
        <f t="shared" si="29"/>
        <v>0</v>
      </c>
      <c r="BY69" s="243" t="e">
        <f t="shared" si="30"/>
        <v>#DIV/0!</v>
      </c>
      <c r="BZ69" s="22"/>
      <c r="CA69" s="22"/>
      <c r="CB69" s="22">
        <f t="shared" si="31"/>
        <v>0</v>
      </c>
      <c r="CC69" s="22"/>
      <c r="CD69" s="22"/>
      <c r="CE69" s="50">
        <f t="shared" si="32"/>
        <v>0</v>
      </c>
      <c r="CF69" s="50"/>
      <c r="CG69" s="50"/>
      <c r="CH69" s="221">
        <f t="shared" si="33"/>
        <v>0</v>
      </c>
      <c r="CI69" s="221"/>
      <c r="CJ69" s="221"/>
      <c r="CK69" s="221">
        <f t="shared" si="34"/>
        <v>0</v>
      </c>
      <c r="CL69" s="221"/>
      <c r="CM69" s="221"/>
      <c r="CN69" s="221">
        <f t="shared" si="35"/>
        <v>0</v>
      </c>
      <c r="CO69" s="221"/>
      <c r="CP69" s="221"/>
      <c r="CQ69" s="221">
        <f t="shared" si="36"/>
        <v>0</v>
      </c>
      <c r="CR69" s="221">
        <f t="shared" si="37"/>
        <v>0</v>
      </c>
      <c r="CS69" s="221">
        <f t="shared" si="38"/>
        <v>0</v>
      </c>
      <c r="CT69" s="178">
        <f t="shared" si="39"/>
        <v>0</v>
      </c>
    </row>
    <row r="70" spans="1:98" x14ac:dyDescent="0.2">
      <c r="A70" s="286" t="s">
        <v>1142</v>
      </c>
      <c r="B70" s="230">
        <f>SUBTOTAL(9,B62:B69)</f>
        <v>82</v>
      </c>
      <c r="C70" s="209">
        <f>SUM(C62:C69)</f>
        <v>0</v>
      </c>
      <c r="D70" s="209">
        <f>SUM(D62:D69)</f>
        <v>0</v>
      </c>
      <c r="E70" s="209">
        <f t="shared" si="2"/>
        <v>0</v>
      </c>
      <c r="F70" s="209">
        <f t="shared" ref="F70:BO70" si="134">SUM(F62:F69)</f>
        <v>0</v>
      </c>
      <c r="G70" s="209">
        <f t="shared" si="134"/>
        <v>0</v>
      </c>
      <c r="H70" s="209">
        <f t="shared" si="3"/>
        <v>0</v>
      </c>
      <c r="I70" s="209">
        <f t="shared" si="134"/>
        <v>0</v>
      </c>
      <c r="J70" s="209">
        <f t="shared" si="134"/>
        <v>0</v>
      </c>
      <c r="K70" s="209">
        <f t="shared" si="4"/>
        <v>0</v>
      </c>
      <c r="L70" s="209">
        <f t="shared" si="134"/>
        <v>0</v>
      </c>
      <c r="M70" s="209">
        <f t="shared" si="134"/>
        <v>0</v>
      </c>
      <c r="N70" s="209">
        <f t="shared" si="5"/>
        <v>0</v>
      </c>
      <c r="O70" s="209">
        <f t="shared" si="134"/>
        <v>0</v>
      </c>
      <c r="P70" s="209">
        <f t="shared" si="134"/>
        <v>0</v>
      </c>
      <c r="Q70" s="209">
        <f t="shared" si="6"/>
        <v>0</v>
      </c>
      <c r="R70" s="209">
        <f t="shared" si="134"/>
        <v>0</v>
      </c>
      <c r="S70" s="209">
        <f t="shared" si="134"/>
        <v>0</v>
      </c>
      <c r="T70" s="209">
        <f t="shared" si="7"/>
        <v>0</v>
      </c>
      <c r="U70" s="209">
        <f t="shared" si="134"/>
        <v>0</v>
      </c>
      <c r="V70" s="209">
        <f t="shared" si="134"/>
        <v>0</v>
      </c>
      <c r="W70" s="209">
        <f t="shared" si="8"/>
        <v>0</v>
      </c>
      <c r="X70" s="209">
        <f t="shared" si="134"/>
        <v>0</v>
      </c>
      <c r="Y70" s="209">
        <f t="shared" si="134"/>
        <v>0</v>
      </c>
      <c r="Z70" s="209">
        <f t="shared" si="9"/>
        <v>0</v>
      </c>
      <c r="AA70" s="209">
        <f t="shared" si="134"/>
        <v>0</v>
      </c>
      <c r="AB70" s="209">
        <f t="shared" si="134"/>
        <v>0</v>
      </c>
      <c r="AC70" s="209">
        <f t="shared" si="10"/>
        <v>0</v>
      </c>
      <c r="AD70" s="209">
        <f t="shared" si="134"/>
        <v>0</v>
      </c>
      <c r="AE70" s="209">
        <f t="shared" si="134"/>
        <v>0</v>
      </c>
      <c r="AF70" s="209">
        <f t="shared" si="11"/>
        <v>0</v>
      </c>
      <c r="AG70" s="209">
        <f t="shared" si="134"/>
        <v>0</v>
      </c>
      <c r="AH70" s="209">
        <f t="shared" si="134"/>
        <v>0</v>
      </c>
      <c r="AI70" s="209">
        <f t="shared" si="12"/>
        <v>0</v>
      </c>
      <c r="AJ70" s="209">
        <f t="shared" si="134"/>
        <v>0</v>
      </c>
      <c r="AK70" s="209">
        <f t="shared" si="134"/>
        <v>0</v>
      </c>
      <c r="AL70" s="209">
        <f t="shared" si="13"/>
        <v>0</v>
      </c>
      <c r="AM70" s="209">
        <f t="shared" si="134"/>
        <v>0</v>
      </c>
      <c r="AN70" s="209">
        <f t="shared" si="134"/>
        <v>0</v>
      </c>
      <c r="AO70" s="209">
        <f t="shared" si="14"/>
        <v>0</v>
      </c>
      <c r="AP70" s="209">
        <f t="shared" si="134"/>
        <v>0</v>
      </c>
      <c r="AQ70" s="209">
        <f t="shared" si="134"/>
        <v>0</v>
      </c>
      <c r="AR70" s="209">
        <f t="shared" si="15"/>
        <v>0</v>
      </c>
      <c r="AS70" s="209">
        <f t="shared" si="134"/>
        <v>0</v>
      </c>
      <c r="AT70" s="209">
        <f t="shared" si="134"/>
        <v>0</v>
      </c>
      <c r="AU70" s="209">
        <f t="shared" si="16"/>
        <v>0</v>
      </c>
      <c r="AV70" s="209">
        <f t="shared" si="134"/>
        <v>0</v>
      </c>
      <c r="AW70" s="209">
        <f t="shared" si="134"/>
        <v>0</v>
      </c>
      <c r="AX70" s="209">
        <f t="shared" si="17"/>
        <v>0</v>
      </c>
      <c r="AY70" s="209">
        <f t="shared" si="134"/>
        <v>0</v>
      </c>
      <c r="AZ70" s="209">
        <f t="shared" si="134"/>
        <v>0</v>
      </c>
      <c r="BA70" s="209">
        <f t="shared" si="18"/>
        <v>0</v>
      </c>
      <c r="BB70" s="209">
        <f t="shared" si="134"/>
        <v>0</v>
      </c>
      <c r="BC70" s="209">
        <f t="shared" si="134"/>
        <v>0</v>
      </c>
      <c r="BD70" s="209">
        <f t="shared" si="19"/>
        <v>0</v>
      </c>
      <c r="BE70" s="209">
        <f t="shared" si="134"/>
        <v>0</v>
      </c>
      <c r="BF70" s="209">
        <f t="shared" si="134"/>
        <v>0</v>
      </c>
      <c r="BG70" s="209">
        <f t="shared" si="20"/>
        <v>0</v>
      </c>
      <c r="BH70" s="209">
        <f t="shared" si="134"/>
        <v>0</v>
      </c>
      <c r="BI70" s="209">
        <f t="shared" si="134"/>
        <v>0</v>
      </c>
      <c r="BJ70" s="209">
        <f t="shared" si="21"/>
        <v>0</v>
      </c>
      <c r="BK70" s="209">
        <f t="shared" si="134"/>
        <v>0</v>
      </c>
      <c r="BL70" s="209">
        <f t="shared" si="134"/>
        <v>0</v>
      </c>
      <c r="BM70" s="209">
        <f t="shared" si="22"/>
        <v>0</v>
      </c>
      <c r="BN70" s="209">
        <f t="shared" si="134"/>
        <v>0</v>
      </c>
      <c r="BO70" s="209">
        <f t="shared" si="134"/>
        <v>0</v>
      </c>
      <c r="BP70" s="209">
        <f t="shared" si="23"/>
        <v>0</v>
      </c>
      <c r="BQ70" s="209">
        <f t="shared" ref="BQ70:BR70" si="135">SUM(BQ62:BQ69)</f>
        <v>0</v>
      </c>
      <c r="BR70" s="209">
        <f t="shared" si="135"/>
        <v>0</v>
      </c>
      <c r="BS70" s="209">
        <f t="shared" si="24"/>
        <v>0</v>
      </c>
      <c r="BT70" s="209">
        <f t="shared" si="25"/>
        <v>0</v>
      </c>
      <c r="BU70" s="244" t="e">
        <f t="shared" si="26"/>
        <v>#DIV/0!</v>
      </c>
      <c r="BV70" s="209">
        <f t="shared" si="27"/>
        <v>0</v>
      </c>
      <c r="BW70" s="244" t="e">
        <f t="shared" si="28"/>
        <v>#DIV/0!</v>
      </c>
      <c r="BX70" s="209">
        <f t="shared" si="29"/>
        <v>0</v>
      </c>
      <c r="BY70" s="267" t="e">
        <f t="shared" si="30"/>
        <v>#DIV/0!</v>
      </c>
      <c r="BZ70" s="209">
        <f t="shared" ref="BZ70" si="136">SUM(BZ62:BZ69)</f>
        <v>0</v>
      </c>
      <c r="CA70" s="209">
        <f t="shared" ref="CA70" si="137">SUM(CA62:CA69)</f>
        <v>0</v>
      </c>
      <c r="CB70" s="209">
        <f t="shared" si="31"/>
        <v>0</v>
      </c>
      <c r="CC70" s="209">
        <f t="shared" ref="CC70" si="138">SUM(CC62:CC69)</f>
        <v>0</v>
      </c>
      <c r="CD70" s="209">
        <f t="shared" ref="CD70" si="139">SUM(CD62:CD69)</f>
        <v>0</v>
      </c>
      <c r="CE70" s="209">
        <f t="shared" si="32"/>
        <v>0</v>
      </c>
      <c r="CF70" s="209">
        <f t="shared" ref="CF70" si="140">SUM(CF62:CF69)</f>
        <v>0</v>
      </c>
      <c r="CG70" s="209">
        <f t="shared" ref="CG70" si="141">SUM(CG62:CG69)</f>
        <v>0</v>
      </c>
      <c r="CH70" s="209">
        <f t="shared" si="33"/>
        <v>0</v>
      </c>
      <c r="CI70" s="209">
        <f t="shared" ref="CI70" si="142">SUM(CI62:CI69)</f>
        <v>0</v>
      </c>
      <c r="CJ70" s="209">
        <f t="shared" ref="CJ70" si="143">SUM(CJ62:CJ69)</f>
        <v>0</v>
      </c>
      <c r="CK70" s="209">
        <f t="shared" si="34"/>
        <v>0</v>
      </c>
      <c r="CL70" s="209">
        <f t="shared" ref="CL70" si="144">SUM(CL62:CL69)</f>
        <v>0</v>
      </c>
      <c r="CM70" s="209">
        <f t="shared" ref="CM70" si="145">SUM(CM62:CM69)</f>
        <v>0</v>
      </c>
      <c r="CN70" s="209">
        <f t="shared" si="35"/>
        <v>0</v>
      </c>
      <c r="CO70" s="209">
        <f t="shared" ref="CO70" si="146">SUM(CO62:CO69)</f>
        <v>0</v>
      </c>
      <c r="CP70" s="209">
        <f t="shared" ref="CP70" si="147">SUM(CP62:CP69)</f>
        <v>0</v>
      </c>
      <c r="CQ70" s="209">
        <f t="shared" si="36"/>
        <v>0</v>
      </c>
      <c r="CR70" s="209">
        <f t="shared" si="37"/>
        <v>0</v>
      </c>
      <c r="CS70" s="209">
        <f t="shared" si="38"/>
        <v>0</v>
      </c>
      <c r="CT70" s="209">
        <f t="shared" si="39"/>
        <v>0</v>
      </c>
    </row>
    <row r="71" spans="1:98" ht="15.75" customHeight="1" x14ac:dyDescent="0.2">
      <c r="A71" s="256" t="s">
        <v>362</v>
      </c>
      <c r="B71" s="227">
        <v>3</v>
      </c>
      <c r="C71" s="216">
        <f t="shared" ref="C71:C80" si="148">F71+L71+R71+X71+AD71+AJ71+AP71+AV71+BB71+BH71+BN71</f>
        <v>0</v>
      </c>
      <c r="D71" s="216">
        <f t="shared" ref="D71:D80" si="149">G71+M71+S71+Y71+AE71+AK71+AQ71+AW71+BC71+BI71+BO71</f>
        <v>0</v>
      </c>
      <c r="E71" s="220">
        <f t="shared" si="2"/>
        <v>0</v>
      </c>
      <c r="F71" s="216"/>
      <c r="G71" s="216"/>
      <c r="H71" s="220">
        <f t="shared" si="3"/>
        <v>0</v>
      </c>
      <c r="I71" s="216"/>
      <c r="J71" s="216"/>
      <c r="K71" s="220">
        <f t="shared" si="4"/>
        <v>0</v>
      </c>
      <c r="L71" s="216"/>
      <c r="M71" s="216"/>
      <c r="N71" s="220">
        <f t="shared" si="5"/>
        <v>0</v>
      </c>
      <c r="O71" s="216"/>
      <c r="P71" s="216"/>
      <c r="Q71" s="220">
        <f t="shared" si="6"/>
        <v>0</v>
      </c>
      <c r="R71" s="216"/>
      <c r="S71" s="216"/>
      <c r="T71" s="220">
        <f t="shared" si="7"/>
        <v>0</v>
      </c>
      <c r="U71" s="216"/>
      <c r="V71" s="216"/>
      <c r="W71" s="163">
        <f t="shared" si="8"/>
        <v>0</v>
      </c>
      <c r="X71" s="216"/>
      <c r="Y71" s="216"/>
      <c r="Z71" s="163">
        <f t="shared" si="9"/>
        <v>0</v>
      </c>
      <c r="AA71" s="216"/>
      <c r="AB71" s="216"/>
      <c r="AC71" s="220">
        <f t="shared" si="10"/>
        <v>0</v>
      </c>
      <c r="AD71" s="216"/>
      <c r="AE71" s="216"/>
      <c r="AF71" s="220">
        <f t="shared" si="11"/>
        <v>0</v>
      </c>
      <c r="AG71" s="216"/>
      <c r="AH71" s="216"/>
      <c r="AI71" s="220">
        <f t="shared" si="12"/>
        <v>0</v>
      </c>
      <c r="AJ71" s="216"/>
      <c r="AK71" s="216"/>
      <c r="AL71" s="220">
        <f t="shared" si="13"/>
        <v>0</v>
      </c>
      <c r="AM71" s="216"/>
      <c r="AN71" s="216"/>
      <c r="AO71" s="220">
        <f t="shared" si="14"/>
        <v>0</v>
      </c>
      <c r="AP71" s="216"/>
      <c r="AQ71" s="216"/>
      <c r="AR71" s="220">
        <f t="shared" si="15"/>
        <v>0</v>
      </c>
      <c r="AS71" s="216"/>
      <c r="AT71" s="216"/>
      <c r="AU71" s="220">
        <f t="shared" si="16"/>
        <v>0</v>
      </c>
      <c r="AV71" s="216"/>
      <c r="AW71" s="216"/>
      <c r="AX71" s="220">
        <f t="shared" si="17"/>
        <v>0</v>
      </c>
      <c r="AY71" s="216"/>
      <c r="AZ71" s="216"/>
      <c r="BA71" s="220">
        <f t="shared" si="18"/>
        <v>0</v>
      </c>
      <c r="BB71" s="216"/>
      <c r="BC71" s="216"/>
      <c r="BD71" s="220">
        <f t="shared" si="19"/>
        <v>0</v>
      </c>
      <c r="BE71" s="216"/>
      <c r="BF71" s="216"/>
      <c r="BG71" s="220">
        <f t="shared" si="20"/>
        <v>0</v>
      </c>
      <c r="BH71" s="216"/>
      <c r="BI71" s="216"/>
      <c r="BJ71" s="220">
        <f t="shared" si="21"/>
        <v>0</v>
      </c>
      <c r="BK71" s="216"/>
      <c r="BL71" s="216"/>
      <c r="BM71" s="220">
        <f t="shared" si="22"/>
        <v>0</v>
      </c>
      <c r="BN71" s="216"/>
      <c r="BO71" s="216"/>
      <c r="BP71" s="220">
        <f t="shared" si="23"/>
        <v>0</v>
      </c>
      <c r="BQ71" s="216"/>
      <c r="BR71" s="216"/>
      <c r="BS71" s="220">
        <f t="shared" si="24"/>
        <v>0</v>
      </c>
      <c r="BT71" s="216">
        <f t="shared" si="25"/>
        <v>0</v>
      </c>
      <c r="BU71" s="243" t="e">
        <f t="shared" si="26"/>
        <v>#DIV/0!</v>
      </c>
      <c r="BV71" s="220">
        <f t="shared" si="27"/>
        <v>0</v>
      </c>
      <c r="BW71" s="245" t="e">
        <f t="shared" si="28"/>
        <v>#DIV/0!</v>
      </c>
      <c r="BX71" s="22">
        <f t="shared" si="29"/>
        <v>0</v>
      </c>
      <c r="BY71" s="243" t="e">
        <f t="shared" si="30"/>
        <v>#DIV/0!</v>
      </c>
      <c r="BZ71" s="216"/>
      <c r="CA71" s="216"/>
      <c r="CB71" s="22">
        <f t="shared" si="31"/>
        <v>0</v>
      </c>
      <c r="CC71" s="216"/>
      <c r="CD71" s="216"/>
      <c r="CE71" s="220">
        <f t="shared" si="32"/>
        <v>0</v>
      </c>
      <c r="CF71" s="216"/>
      <c r="CG71" s="216"/>
      <c r="CH71" s="220">
        <f t="shared" si="33"/>
        <v>0</v>
      </c>
      <c r="CI71" s="216"/>
      <c r="CJ71" s="216"/>
      <c r="CK71" s="220">
        <f t="shared" si="34"/>
        <v>0</v>
      </c>
      <c r="CL71" s="216"/>
      <c r="CM71" s="216"/>
      <c r="CN71" s="220">
        <f t="shared" si="35"/>
        <v>0</v>
      </c>
      <c r="CO71" s="216"/>
      <c r="CP71" s="216"/>
      <c r="CQ71" s="220">
        <f t="shared" si="36"/>
        <v>0</v>
      </c>
      <c r="CR71" s="220">
        <f t="shared" si="37"/>
        <v>0</v>
      </c>
      <c r="CS71" s="220">
        <f t="shared" si="38"/>
        <v>0</v>
      </c>
      <c r="CT71" s="178">
        <f t="shared" si="39"/>
        <v>0</v>
      </c>
    </row>
    <row r="72" spans="1:98" ht="15" customHeight="1" x14ac:dyDescent="0.2">
      <c r="A72" s="256" t="s">
        <v>368</v>
      </c>
      <c r="B72" s="227">
        <v>3</v>
      </c>
      <c r="C72" s="216">
        <f t="shared" si="148"/>
        <v>0</v>
      </c>
      <c r="D72" s="216">
        <f t="shared" si="149"/>
        <v>0</v>
      </c>
      <c r="E72" s="220">
        <f t="shared" si="2"/>
        <v>0</v>
      </c>
      <c r="F72" s="216"/>
      <c r="G72" s="216"/>
      <c r="H72" s="220">
        <f t="shared" si="3"/>
        <v>0</v>
      </c>
      <c r="I72" s="216"/>
      <c r="J72" s="216"/>
      <c r="K72" s="220">
        <f t="shared" si="4"/>
        <v>0</v>
      </c>
      <c r="L72" s="216"/>
      <c r="M72" s="216"/>
      <c r="N72" s="220">
        <f t="shared" si="5"/>
        <v>0</v>
      </c>
      <c r="O72" s="216"/>
      <c r="P72" s="216"/>
      <c r="Q72" s="220">
        <f t="shared" si="6"/>
        <v>0</v>
      </c>
      <c r="R72" s="216"/>
      <c r="S72" s="216"/>
      <c r="T72" s="220">
        <f t="shared" si="7"/>
        <v>0</v>
      </c>
      <c r="U72" s="216"/>
      <c r="V72" s="216"/>
      <c r="W72" s="163">
        <f t="shared" si="8"/>
        <v>0</v>
      </c>
      <c r="X72" s="216"/>
      <c r="Y72" s="216"/>
      <c r="Z72" s="163">
        <f t="shared" si="9"/>
        <v>0</v>
      </c>
      <c r="AA72" s="216"/>
      <c r="AB72" s="216"/>
      <c r="AC72" s="220">
        <f t="shared" si="10"/>
        <v>0</v>
      </c>
      <c r="AD72" s="216"/>
      <c r="AE72" s="216"/>
      <c r="AF72" s="220">
        <f t="shared" si="11"/>
        <v>0</v>
      </c>
      <c r="AG72" s="216"/>
      <c r="AH72" s="216"/>
      <c r="AI72" s="220">
        <f t="shared" si="12"/>
        <v>0</v>
      </c>
      <c r="AJ72" s="216"/>
      <c r="AK72" s="216"/>
      <c r="AL72" s="220">
        <f t="shared" si="13"/>
        <v>0</v>
      </c>
      <c r="AM72" s="216"/>
      <c r="AN72" s="216"/>
      <c r="AO72" s="220">
        <f t="shared" si="14"/>
        <v>0</v>
      </c>
      <c r="AP72" s="216"/>
      <c r="AQ72" s="216"/>
      <c r="AR72" s="220">
        <f t="shared" si="15"/>
        <v>0</v>
      </c>
      <c r="AS72" s="216"/>
      <c r="AT72" s="216"/>
      <c r="AU72" s="220">
        <f t="shared" si="16"/>
        <v>0</v>
      </c>
      <c r="AV72" s="216"/>
      <c r="AW72" s="216"/>
      <c r="AX72" s="220">
        <f t="shared" si="17"/>
        <v>0</v>
      </c>
      <c r="AY72" s="216"/>
      <c r="AZ72" s="216"/>
      <c r="BA72" s="220">
        <f t="shared" si="18"/>
        <v>0</v>
      </c>
      <c r="BB72" s="216"/>
      <c r="BC72" s="216"/>
      <c r="BD72" s="220">
        <f t="shared" si="19"/>
        <v>0</v>
      </c>
      <c r="BE72" s="216"/>
      <c r="BF72" s="216"/>
      <c r="BG72" s="220">
        <f t="shared" si="20"/>
        <v>0</v>
      </c>
      <c r="BH72" s="216"/>
      <c r="BI72" s="216"/>
      <c r="BJ72" s="220">
        <f t="shared" si="21"/>
        <v>0</v>
      </c>
      <c r="BK72" s="216"/>
      <c r="BL72" s="216"/>
      <c r="BM72" s="220">
        <f t="shared" si="22"/>
        <v>0</v>
      </c>
      <c r="BN72" s="216"/>
      <c r="BO72" s="216"/>
      <c r="BP72" s="220">
        <f t="shared" si="23"/>
        <v>0</v>
      </c>
      <c r="BQ72" s="216"/>
      <c r="BR72" s="216"/>
      <c r="BS72" s="220">
        <f t="shared" si="24"/>
        <v>0</v>
      </c>
      <c r="BT72" s="216">
        <f t="shared" si="25"/>
        <v>0</v>
      </c>
      <c r="BU72" s="243" t="e">
        <f t="shared" si="26"/>
        <v>#DIV/0!</v>
      </c>
      <c r="BV72" s="220">
        <f t="shared" si="27"/>
        <v>0</v>
      </c>
      <c r="BW72" s="245" t="e">
        <f t="shared" si="28"/>
        <v>#DIV/0!</v>
      </c>
      <c r="BX72" s="22">
        <f t="shared" si="29"/>
        <v>0</v>
      </c>
      <c r="BY72" s="243" t="e">
        <f t="shared" si="30"/>
        <v>#DIV/0!</v>
      </c>
      <c r="BZ72" s="216"/>
      <c r="CA72" s="216"/>
      <c r="CB72" s="22">
        <f t="shared" si="31"/>
        <v>0</v>
      </c>
      <c r="CC72" s="216"/>
      <c r="CD72" s="216"/>
      <c r="CE72" s="220">
        <f t="shared" si="32"/>
        <v>0</v>
      </c>
      <c r="CF72" s="216"/>
      <c r="CG72" s="216"/>
      <c r="CH72" s="220">
        <f t="shared" si="33"/>
        <v>0</v>
      </c>
      <c r="CI72" s="216"/>
      <c r="CJ72" s="216"/>
      <c r="CK72" s="220">
        <f t="shared" si="34"/>
        <v>0</v>
      </c>
      <c r="CL72" s="216"/>
      <c r="CM72" s="216"/>
      <c r="CN72" s="220">
        <f t="shared" si="35"/>
        <v>0</v>
      </c>
      <c r="CO72" s="216"/>
      <c r="CP72" s="216"/>
      <c r="CQ72" s="220">
        <f t="shared" si="36"/>
        <v>0</v>
      </c>
      <c r="CR72" s="220">
        <f t="shared" si="37"/>
        <v>0</v>
      </c>
      <c r="CS72" s="220">
        <f t="shared" si="38"/>
        <v>0</v>
      </c>
      <c r="CT72" s="178">
        <f t="shared" si="39"/>
        <v>0</v>
      </c>
    </row>
    <row r="73" spans="1:98" x14ac:dyDescent="0.2">
      <c r="A73" s="3" t="s">
        <v>1143</v>
      </c>
      <c r="B73" s="227">
        <v>4</v>
      </c>
      <c r="C73" s="216">
        <f t="shared" si="148"/>
        <v>0</v>
      </c>
      <c r="D73" s="216">
        <f t="shared" si="149"/>
        <v>0</v>
      </c>
      <c r="E73" s="220">
        <f t="shared" ref="E73:E136" si="150">C73+D73</f>
        <v>0</v>
      </c>
      <c r="F73" s="216"/>
      <c r="G73" s="216"/>
      <c r="H73" s="220">
        <f t="shared" ref="H73:H136" si="151">F73+G73</f>
        <v>0</v>
      </c>
      <c r="I73" s="216"/>
      <c r="J73" s="216"/>
      <c r="K73" s="220">
        <f t="shared" ref="K73:K136" si="152">I73+J73</f>
        <v>0</v>
      </c>
      <c r="L73" s="216"/>
      <c r="M73" s="216"/>
      <c r="N73" s="220">
        <f t="shared" ref="N73:N136" si="153">L73+M73</f>
        <v>0</v>
      </c>
      <c r="O73" s="216"/>
      <c r="P73" s="216"/>
      <c r="Q73" s="220">
        <f t="shared" ref="Q73:Q136" si="154">O73+P73</f>
        <v>0</v>
      </c>
      <c r="R73" s="216"/>
      <c r="S73" s="216"/>
      <c r="T73" s="220">
        <f t="shared" ref="T73:T136" si="155">R73+S73</f>
        <v>0</v>
      </c>
      <c r="U73" s="216"/>
      <c r="V73" s="216"/>
      <c r="W73" s="163">
        <f t="shared" ref="W73:W136" si="156">U73+V73</f>
        <v>0</v>
      </c>
      <c r="X73" s="216"/>
      <c r="Y73" s="216"/>
      <c r="Z73" s="163">
        <f t="shared" ref="Z73:Z136" si="157">X73+Y73</f>
        <v>0</v>
      </c>
      <c r="AA73" s="216"/>
      <c r="AB73" s="216"/>
      <c r="AC73" s="220">
        <f t="shared" ref="AC73:AC136" si="158">AA73+AB73</f>
        <v>0</v>
      </c>
      <c r="AD73" s="216"/>
      <c r="AE73" s="216"/>
      <c r="AF73" s="220">
        <f t="shared" ref="AF73:AF136" si="159">AD73+AE73</f>
        <v>0</v>
      </c>
      <c r="AG73" s="216"/>
      <c r="AH73" s="216"/>
      <c r="AI73" s="220">
        <f t="shared" ref="AI73:AI136" si="160">AG73+AH73</f>
        <v>0</v>
      </c>
      <c r="AJ73" s="216"/>
      <c r="AK73" s="216"/>
      <c r="AL73" s="220">
        <f t="shared" ref="AL73:AL136" si="161">AJ73+AK73</f>
        <v>0</v>
      </c>
      <c r="AM73" s="216"/>
      <c r="AN73" s="216"/>
      <c r="AO73" s="220">
        <f t="shared" ref="AO73:AO136" si="162">AM73+AN73</f>
        <v>0</v>
      </c>
      <c r="AP73" s="216"/>
      <c r="AQ73" s="216"/>
      <c r="AR73" s="220">
        <f t="shared" ref="AR73:AR136" si="163">AP73+AQ73</f>
        <v>0</v>
      </c>
      <c r="AS73" s="216"/>
      <c r="AT73" s="216"/>
      <c r="AU73" s="220">
        <f t="shared" ref="AU73:AU136" si="164">AS73+AT73</f>
        <v>0</v>
      </c>
      <c r="AV73" s="216"/>
      <c r="AW73" s="216"/>
      <c r="AX73" s="220">
        <f t="shared" ref="AX73:AX136" si="165">AV73+AW73</f>
        <v>0</v>
      </c>
      <c r="AY73" s="216"/>
      <c r="AZ73" s="216"/>
      <c r="BA73" s="220">
        <f t="shared" ref="BA73:BA136" si="166">AY73+AZ73</f>
        <v>0</v>
      </c>
      <c r="BB73" s="216"/>
      <c r="BC73" s="216"/>
      <c r="BD73" s="220">
        <f t="shared" ref="BD73:BD133" si="167">BB73+BC73</f>
        <v>0</v>
      </c>
      <c r="BE73" s="216"/>
      <c r="BF73" s="216"/>
      <c r="BG73" s="220">
        <f t="shared" ref="BG73:BG136" si="168">BE73+BF73</f>
        <v>0</v>
      </c>
      <c r="BH73" s="216"/>
      <c r="BI73" s="216"/>
      <c r="BJ73" s="220">
        <f t="shared" ref="BJ73:BJ136" si="169">BH73+BI73</f>
        <v>0</v>
      </c>
      <c r="BK73" s="216"/>
      <c r="BL73" s="216"/>
      <c r="BM73" s="220">
        <f t="shared" ref="BM73:BM136" si="170">BK73+BL73</f>
        <v>0</v>
      </c>
      <c r="BN73" s="216"/>
      <c r="BO73" s="216"/>
      <c r="BP73" s="220">
        <f t="shared" ref="BP73:BP136" si="171">BN73+BO73</f>
        <v>0</v>
      </c>
      <c r="BQ73" s="216"/>
      <c r="BR73" s="216"/>
      <c r="BS73" s="220">
        <f t="shared" ref="BS73:BS136" si="172">BQ73+BR73</f>
        <v>0</v>
      </c>
      <c r="BT73" s="216">
        <f t="shared" ref="BT73:BT80" si="173">I73+O73+U73+AA73+AG73+AM73+AS73+AY73+BE73+BK73+BQ73</f>
        <v>0</v>
      </c>
      <c r="BU73" s="243" t="e">
        <f t="shared" ref="BU73:BU136" si="174">BT73/C73</f>
        <v>#DIV/0!</v>
      </c>
      <c r="BV73" s="220">
        <f t="shared" ref="BV73:BV136" si="175">J73+P73+V73+AB73+AH73+AN73+AT73+AZ73+BF73+BL73+BR73</f>
        <v>0</v>
      </c>
      <c r="BW73" s="253" t="e">
        <f t="shared" ref="BW73:BW136" si="176">BV73/D73</f>
        <v>#DIV/0!</v>
      </c>
      <c r="BX73" s="276">
        <f t="shared" ref="BX73:BX136" si="177">BT73+BV73</f>
        <v>0</v>
      </c>
      <c r="BY73" s="253" t="e">
        <f t="shared" ref="BY73:BY136" si="178">BX73/E73</f>
        <v>#DIV/0!</v>
      </c>
      <c r="BZ73" s="216"/>
      <c r="CA73" s="216"/>
      <c r="CB73" s="22">
        <f t="shared" ref="CB73:CB136" si="179">BZ73+CA73</f>
        <v>0</v>
      </c>
      <c r="CC73" s="216"/>
      <c r="CD73" s="216"/>
      <c r="CE73" s="220">
        <f t="shared" ref="CE73:CE136" si="180">CC73+CD73</f>
        <v>0</v>
      </c>
      <c r="CF73" s="216"/>
      <c r="CG73" s="216"/>
      <c r="CH73" s="220">
        <f t="shared" ref="CH73:CH136" si="181">CF73+CG73</f>
        <v>0</v>
      </c>
      <c r="CI73" s="216"/>
      <c r="CJ73" s="216"/>
      <c r="CK73" s="220">
        <f t="shared" ref="CK73:CK136" si="182">CI73+CJ73</f>
        <v>0</v>
      </c>
      <c r="CL73" s="216"/>
      <c r="CM73" s="216"/>
      <c r="CN73" s="220">
        <f t="shared" ref="CN73:CN136" si="183">CL73+CM73</f>
        <v>0</v>
      </c>
      <c r="CO73" s="216"/>
      <c r="CP73" s="216"/>
      <c r="CQ73" s="220">
        <f t="shared" ref="CQ73:CQ136" si="184">CO73+CP73</f>
        <v>0</v>
      </c>
      <c r="CR73" s="220">
        <f t="shared" ref="CR73:CR136" si="185">BT73+BZ73+CC73+CF73+CI73+CL73+CO73</f>
        <v>0</v>
      </c>
      <c r="CS73" s="220">
        <f t="shared" ref="CS73:CS136" si="186">BV73+CA73+CD73+CG73+CJ73+CM73+CP73</f>
        <v>0</v>
      </c>
      <c r="CT73" s="178">
        <f t="shared" ref="CT73:CT136" si="187">CR73+CS73</f>
        <v>0</v>
      </c>
    </row>
    <row r="74" spans="1:98" ht="15" customHeight="1" x14ac:dyDescent="0.2">
      <c r="A74" s="256" t="s">
        <v>375</v>
      </c>
      <c r="B74" s="227">
        <v>4</v>
      </c>
      <c r="C74" s="216">
        <f t="shared" si="148"/>
        <v>0</v>
      </c>
      <c r="D74" s="216">
        <f t="shared" si="149"/>
        <v>0</v>
      </c>
      <c r="E74" s="220">
        <f t="shared" si="150"/>
        <v>0</v>
      </c>
      <c r="F74" s="216"/>
      <c r="G74" s="216"/>
      <c r="H74" s="220">
        <f t="shared" si="151"/>
        <v>0</v>
      </c>
      <c r="I74" s="216"/>
      <c r="J74" s="216"/>
      <c r="K74" s="220">
        <f t="shared" si="152"/>
        <v>0</v>
      </c>
      <c r="L74" s="216"/>
      <c r="M74" s="216"/>
      <c r="N74" s="220">
        <f t="shared" si="153"/>
        <v>0</v>
      </c>
      <c r="O74" s="216"/>
      <c r="P74" s="216"/>
      <c r="Q74" s="220">
        <f t="shared" si="154"/>
        <v>0</v>
      </c>
      <c r="R74" s="216"/>
      <c r="S74" s="216"/>
      <c r="T74" s="220">
        <f t="shared" si="155"/>
        <v>0</v>
      </c>
      <c r="U74" s="216"/>
      <c r="V74" s="216"/>
      <c r="W74" s="163">
        <f t="shared" si="156"/>
        <v>0</v>
      </c>
      <c r="X74" s="216"/>
      <c r="Y74" s="216"/>
      <c r="Z74" s="163">
        <f t="shared" si="157"/>
        <v>0</v>
      </c>
      <c r="AA74" s="216"/>
      <c r="AB74" s="216"/>
      <c r="AC74" s="220">
        <f t="shared" si="158"/>
        <v>0</v>
      </c>
      <c r="AD74" s="216"/>
      <c r="AE74" s="216"/>
      <c r="AF74" s="220">
        <f t="shared" si="159"/>
        <v>0</v>
      </c>
      <c r="AG74" s="216"/>
      <c r="AH74" s="216"/>
      <c r="AI74" s="220">
        <f t="shared" si="160"/>
        <v>0</v>
      </c>
      <c r="AJ74" s="216"/>
      <c r="AK74" s="216"/>
      <c r="AL74" s="220">
        <f t="shared" si="161"/>
        <v>0</v>
      </c>
      <c r="AM74" s="216"/>
      <c r="AN74" s="216"/>
      <c r="AO74" s="220">
        <f t="shared" si="162"/>
        <v>0</v>
      </c>
      <c r="AP74" s="216"/>
      <c r="AQ74" s="216"/>
      <c r="AR74" s="220">
        <f t="shared" si="163"/>
        <v>0</v>
      </c>
      <c r="AS74" s="216"/>
      <c r="AT74" s="216"/>
      <c r="AU74" s="220">
        <f t="shared" si="164"/>
        <v>0</v>
      </c>
      <c r="AV74" s="216"/>
      <c r="AW74" s="216"/>
      <c r="AX74" s="220">
        <f t="shared" si="165"/>
        <v>0</v>
      </c>
      <c r="AY74" s="216"/>
      <c r="AZ74" s="216"/>
      <c r="BA74" s="220">
        <f t="shared" si="166"/>
        <v>0</v>
      </c>
      <c r="BB74" s="216"/>
      <c r="BC74" s="216"/>
      <c r="BD74" s="220">
        <f t="shared" si="167"/>
        <v>0</v>
      </c>
      <c r="BE74" s="216"/>
      <c r="BF74" s="216"/>
      <c r="BG74" s="220">
        <f t="shared" si="168"/>
        <v>0</v>
      </c>
      <c r="BH74" s="216"/>
      <c r="BI74" s="216"/>
      <c r="BJ74" s="220">
        <f t="shared" si="169"/>
        <v>0</v>
      </c>
      <c r="BK74" s="216"/>
      <c r="BL74" s="216"/>
      <c r="BM74" s="220">
        <f t="shared" si="170"/>
        <v>0</v>
      </c>
      <c r="BN74" s="216"/>
      <c r="BO74" s="216"/>
      <c r="BP74" s="220">
        <f t="shared" si="171"/>
        <v>0</v>
      </c>
      <c r="BQ74" s="216"/>
      <c r="BR74" s="216"/>
      <c r="BS74" s="220">
        <f t="shared" si="172"/>
        <v>0</v>
      </c>
      <c r="BT74" s="216">
        <f t="shared" si="173"/>
        <v>0</v>
      </c>
      <c r="BU74" s="243" t="e">
        <f t="shared" si="174"/>
        <v>#DIV/0!</v>
      </c>
      <c r="BV74" s="220">
        <f t="shared" si="175"/>
        <v>0</v>
      </c>
      <c r="BW74" s="253" t="e">
        <f t="shared" si="176"/>
        <v>#DIV/0!</v>
      </c>
      <c r="BX74" s="276">
        <f t="shared" si="177"/>
        <v>0</v>
      </c>
      <c r="BY74" s="253" t="e">
        <f t="shared" si="178"/>
        <v>#DIV/0!</v>
      </c>
      <c r="BZ74" s="216"/>
      <c r="CA74" s="216"/>
      <c r="CB74" s="22">
        <f t="shared" si="179"/>
        <v>0</v>
      </c>
      <c r="CC74" s="216"/>
      <c r="CD74" s="216"/>
      <c r="CE74" s="220">
        <f t="shared" si="180"/>
        <v>0</v>
      </c>
      <c r="CF74" s="216"/>
      <c r="CG74" s="216"/>
      <c r="CH74" s="220">
        <f t="shared" si="181"/>
        <v>0</v>
      </c>
      <c r="CI74" s="216"/>
      <c r="CJ74" s="216"/>
      <c r="CK74" s="220">
        <f t="shared" si="182"/>
        <v>0</v>
      </c>
      <c r="CL74" s="216"/>
      <c r="CM74" s="216"/>
      <c r="CN74" s="220">
        <f t="shared" si="183"/>
        <v>0</v>
      </c>
      <c r="CO74" s="216"/>
      <c r="CP74" s="216"/>
      <c r="CQ74" s="220">
        <f t="shared" si="184"/>
        <v>0</v>
      </c>
      <c r="CR74" s="220">
        <f t="shared" si="185"/>
        <v>0</v>
      </c>
      <c r="CS74" s="220">
        <f t="shared" si="186"/>
        <v>0</v>
      </c>
      <c r="CT74" s="178">
        <f t="shared" si="187"/>
        <v>0</v>
      </c>
    </row>
    <row r="75" spans="1:98" x14ac:dyDescent="0.2">
      <c r="A75" s="256" t="s">
        <v>1144</v>
      </c>
      <c r="B75" s="227">
        <v>4</v>
      </c>
      <c r="C75" s="216">
        <f t="shared" si="148"/>
        <v>0</v>
      </c>
      <c r="D75" s="216">
        <f t="shared" si="149"/>
        <v>0</v>
      </c>
      <c r="E75" s="220">
        <f t="shared" si="150"/>
        <v>0</v>
      </c>
      <c r="F75" s="216"/>
      <c r="G75" s="216"/>
      <c r="H75" s="220">
        <f t="shared" si="151"/>
        <v>0</v>
      </c>
      <c r="I75" s="216"/>
      <c r="J75" s="216"/>
      <c r="K75" s="220">
        <f t="shared" si="152"/>
        <v>0</v>
      </c>
      <c r="L75" s="216"/>
      <c r="M75" s="216"/>
      <c r="N75" s="220">
        <f t="shared" si="153"/>
        <v>0</v>
      </c>
      <c r="O75" s="216"/>
      <c r="P75" s="216"/>
      <c r="Q75" s="220">
        <f t="shared" si="154"/>
        <v>0</v>
      </c>
      <c r="R75" s="216"/>
      <c r="S75" s="216"/>
      <c r="T75" s="220">
        <f t="shared" si="155"/>
        <v>0</v>
      </c>
      <c r="U75" s="216"/>
      <c r="V75" s="216"/>
      <c r="W75" s="163">
        <f t="shared" si="156"/>
        <v>0</v>
      </c>
      <c r="X75" s="216"/>
      <c r="Y75" s="216"/>
      <c r="Z75" s="163">
        <f t="shared" si="157"/>
        <v>0</v>
      </c>
      <c r="AA75" s="216"/>
      <c r="AB75" s="216"/>
      <c r="AC75" s="220">
        <f t="shared" si="158"/>
        <v>0</v>
      </c>
      <c r="AD75" s="216"/>
      <c r="AE75" s="216"/>
      <c r="AF75" s="220">
        <f t="shared" si="159"/>
        <v>0</v>
      </c>
      <c r="AG75" s="216"/>
      <c r="AH75" s="216"/>
      <c r="AI75" s="220">
        <f t="shared" si="160"/>
        <v>0</v>
      </c>
      <c r="AJ75" s="216"/>
      <c r="AK75" s="216"/>
      <c r="AL75" s="220">
        <f t="shared" si="161"/>
        <v>0</v>
      </c>
      <c r="AM75" s="216"/>
      <c r="AN75" s="216"/>
      <c r="AO75" s="220">
        <f t="shared" si="162"/>
        <v>0</v>
      </c>
      <c r="AP75" s="216"/>
      <c r="AQ75" s="216"/>
      <c r="AR75" s="220">
        <f t="shared" si="163"/>
        <v>0</v>
      </c>
      <c r="AS75" s="216"/>
      <c r="AT75" s="216"/>
      <c r="AU75" s="220">
        <f t="shared" si="164"/>
        <v>0</v>
      </c>
      <c r="AV75" s="216"/>
      <c r="AW75" s="216"/>
      <c r="AX75" s="220">
        <f t="shared" si="165"/>
        <v>0</v>
      </c>
      <c r="AY75" s="216"/>
      <c r="AZ75" s="216"/>
      <c r="BA75" s="220">
        <f t="shared" si="166"/>
        <v>0</v>
      </c>
      <c r="BB75" s="216"/>
      <c r="BC75" s="216"/>
      <c r="BD75" s="220">
        <f t="shared" si="167"/>
        <v>0</v>
      </c>
      <c r="BE75" s="216"/>
      <c r="BF75" s="216"/>
      <c r="BG75" s="220">
        <f t="shared" si="168"/>
        <v>0</v>
      </c>
      <c r="BH75" s="216"/>
      <c r="BI75" s="216"/>
      <c r="BJ75" s="220">
        <f t="shared" si="169"/>
        <v>0</v>
      </c>
      <c r="BK75" s="216"/>
      <c r="BL75" s="216"/>
      <c r="BM75" s="220">
        <f t="shared" si="170"/>
        <v>0</v>
      </c>
      <c r="BN75" s="216"/>
      <c r="BO75" s="216"/>
      <c r="BP75" s="220">
        <f t="shared" si="171"/>
        <v>0</v>
      </c>
      <c r="BQ75" s="216"/>
      <c r="BR75" s="216"/>
      <c r="BS75" s="220">
        <f t="shared" si="172"/>
        <v>0</v>
      </c>
      <c r="BT75" s="216">
        <f t="shared" si="173"/>
        <v>0</v>
      </c>
      <c r="BU75" s="253" t="e">
        <f t="shared" si="174"/>
        <v>#DIV/0!</v>
      </c>
      <c r="BV75" s="216">
        <f t="shared" si="175"/>
        <v>0</v>
      </c>
      <c r="BW75" s="253" t="e">
        <f t="shared" si="176"/>
        <v>#DIV/0!</v>
      </c>
      <c r="BX75" s="276">
        <f t="shared" si="177"/>
        <v>0</v>
      </c>
      <c r="BY75" s="253" t="e">
        <f t="shared" si="178"/>
        <v>#DIV/0!</v>
      </c>
      <c r="BZ75" s="216"/>
      <c r="CA75" s="216"/>
      <c r="CB75" s="22">
        <f t="shared" si="179"/>
        <v>0</v>
      </c>
      <c r="CC75" s="216"/>
      <c r="CD75" s="216"/>
      <c r="CE75" s="220">
        <f t="shared" si="180"/>
        <v>0</v>
      </c>
      <c r="CF75" s="216"/>
      <c r="CG75" s="216"/>
      <c r="CH75" s="220">
        <f t="shared" si="181"/>
        <v>0</v>
      </c>
      <c r="CI75" s="216"/>
      <c r="CJ75" s="216"/>
      <c r="CK75" s="220">
        <f t="shared" si="182"/>
        <v>0</v>
      </c>
      <c r="CL75" s="216"/>
      <c r="CM75" s="216"/>
      <c r="CN75" s="220">
        <f t="shared" si="183"/>
        <v>0</v>
      </c>
      <c r="CO75" s="216"/>
      <c r="CP75" s="216"/>
      <c r="CQ75" s="220">
        <f t="shared" si="184"/>
        <v>0</v>
      </c>
      <c r="CR75" s="220">
        <f t="shared" si="185"/>
        <v>0</v>
      </c>
      <c r="CS75" s="220">
        <f t="shared" si="186"/>
        <v>0</v>
      </c>
      <c r="CT75" s="178">
        <f t="shared" si="187"/>
        <v>0</v>
      </c>
    </row>
    <row r="76" spans="1:98" ht="15" customHeight="1" x14ac:dyDescent="0.2">
      <c r="A76" s="256" t="s">
        <v>390</v>
      </c>
      <c r="B76" s="227">
        <v>4</v>
      </c>
      <c r="C76" s="216">
        <f t="shared" si="148"/>
        <v>0</v>
      </c>
      <c r="D76" s="216">
        <f t="shared" si="149"/>
        <v>0</v>
      </c>
      <c r="E76" s="220">
        <f t="shared" si="150"/>
        <v>0</v>
      </c>
      <c r="F76" s="216"/>
      <c r="G76" s="216"/>
      <c r="H76" s="220">
        <f t="shared" si="151"/>
        <v>0</v>
      </c>
      <c r="I76" s="216"/>
      <c r="J76" s="216"/>
      <c r="K76" s="220">
        <f t="shared" si="152"/>
        <v>0</v>
      </c>
      <c r="L76" s="216"/>
      <c r="M76" s="216"/>
      <c r="N76" s="220">
        <f t="shared" si="153"/>
        <v>0</v>
      </c>
      <c r="O76" s="216"/>
      <c r="P76" s="216"/>
      <c r="Q76" s="220">
        <f t="shared" si="154"/>
        <v>0</v>
      </c>
      <c r="R76" s="216"/>
      <c r="S76" s="216"/>
      <c r="T76" s="220">
        <f t="shared" si="155"/>
        <v>0</v>
      </c>
      <c r="U76" s="216"/>
      <c r="V76" s="216"/>
      <c r="W76" s="163">
        <f t="shared" si="156"/>
        <v>0</v>
      </c>
      <c r="X76" s="216"/>
      <c r="Y76" s="216"/>
      <c r="Z76" s="163">
        <f t="shared" si="157"/>
        <v>0</v>
      </c>
      <c r="AA76" s="216"/>
      <c r="AB76" s="216"/>
      <c r="AC76" s="220">
        <f t="shared" si="158"/>
        <v>0</v>
      </c>
      <c r="AD76" s="216"/>
      <c r="AE76" s="216"/>
      <c r="AF76" s="220">
        <f t="shared" si="159"/>
        <v>0</v>
      </c>
      <c r="AG76" s="216"/>
      <c r="AH76" s="216"/>
      <c r="AI76" s="220">
        <f t="shared" si="160"/>
        <v>0</v>
      </c>
      <c r="AJ76" s="216"/>
      <c r="AK76" s="216"/>
      <c r="AL76" s="220">
        <f t="shared" si="161"/>
        <v>0</v>
      </c>
      <c r="AM76" s="216"/>
      <c r="AN76" s="216"/>
      <c r="AO76" s="220">
        <f t="shared" si="162"/>
        <v>0</v>
      </c>
      <c r="AP76" s="216"/>
      <c r="AQ76" s="216"/>
      <c r="AR76" s="220">
        <f t="shared" si="163"/>
        <v>0</v>
      </c>
      <c r="AS76" s="216"/>
      <c r="AT76" s="216"/>
      <c r="AU76" s="220">
        <f t="shared" si="164"/>
        <v>0</v>
      </c>
      <c r="AV76" s="216"/>
      <c r="AW76" s="216"/>
      <c r="AX76" s="220">
        <f t="shared" si="165"/>
        <v>0</v>
      </c>
      <c r="AY76" s="216"/>
      <c r="AZ76" s="216"/>
      <c r="BA76" s="220">
        <f t="shared" si="166"/>
        <v>0</v>
      </c>
      <c r="BB76" s="216"/>
      <c r="BC76" s="216"/>
      <c r="BD76" s="220">
        <f t="shared" si="167"/>
        <v>0</v>
      </c>
      <c r="BE76" s="216"/>
      <c r="BF76" s="216"/>
      <c r="BG76" s="220">
        <f t="shared" si="168"/>
        <v>0</v>
      </c>
      <c r="BH76" s="216"/>
      <c r="BI76" s="216"/>
      <c r="BJ76" s="220">
        <f t="shared" si="169"/>
        <v>0</v>
      </c>
      <c r="BK76" s="216"/>
      <c r="BL76" s="216"/>
      <c r="BM76" s="220">
        <f t="shared" si="170"/>
        <v>0</v>
      </c>
      <c r="BN76" s="216"/>
      <c r="BO76" s="216"/>
      <c r="BP76" s="220">
        <f t="shared" si="171"/>
        <v>0</v>
      </c>
      <c r="BQ76" s="216"/>
      <c r="BR76" s="216"/>
      <c r="BS76" s="220">
        <f t="shared" si="172"/>
        <v>0</v>
      </c>
      <c r="BT76" s="216">
        <f t="shared" si="173"/>
        <v>0</v>
      </c>
      <c r="BU76" s="253" t="e">
        <f t="shared" si="174"/>
        <v>#DIV/0!</v>
      </c>
      <c r="BV76" s="216">
        <f t="shared" si="175"/>
        <v>0</v>
      </c>
      <c r="BW76" s="253" t="e">
        <f t="shared" si="176"/>
        <v>#DIV/0!</v>
      </c>
      <c r="BX76" s="276">
        <f t="shared" si="177"/>
        <v>0</v>
      </c>
      <c r="BY76" s="253" t="e">
        <f t="shared" si="178"/>
        <v>#DIV/0!</v>
      </c>
      <c r="BZ76" s="216"/>
      <c r="CA76" s="216"/>
      <c r="CB76" s="22">
        <f t="shared" si="179"/>
        <v>0</v>
      </c>
      <c r="CC76" s="216"/>
      <c r="CD76" s="216"/>
      <c r="CE76" s="220">
        <f t="shared" si="180"/>
        <v>0</v>
      </c>
      <c r="CF76" s="216"/>
      <c r="CG76" s="216"/>
      <c r="CH76" s="220">
        <f t="shared" si="181"/>
        <v>0</v>
      </c>
      <c r="CI76" s="216"/>
      <c r="CJ76" s="216"/>
      <c r="CK76" s="220">
        <f t="shared" si="182"/>
        <v>0</v>
      </c>
      <c r="CL76" s="216"/>
      <c r="CM76" s="216"/>
      <c r="CN76" s="220">
        <f t="shared" si="183"/>
        <v>0</v>
      </c>
      <c r="CO76" s="216"/>
      <c r="CP76" s="216"/>
      <c r="CQ76" s="220">
        <f t="shared" si="184"/>
        <v>0</v>
      </c>
      <c r="CR76" s="220">
        <f t="shared" si="185"/>
        <v>0</v>
      </c>
      <c r="CS76" s="220">
        <f t="shared" si="186"/>
        <v>0</v>
      </c>
      <c r="CT76" s="178">
        <f t="shared" si="187"/>
        <v>0</v>
      </c>
    </row>
    <row r="77" spans="1:98" x14ac:dyDescent="0.2">
      <c r="A77" s="256" t="s">
        <v>393</v>
      </c>
      <c r="B77" s="227">
        <v>3</v>
      </c>
      <c r="C77" s="216">
        <f t="shared" si="148"/>
        <v>0</v>
      </c>
      <c r="D77" s="216">
        <f t="shared" si="149"/>
        <v>0</v>
      </c>
      <c r="E77" s="220">
        <f t="shared" si="150"/>
        <v>0</v>
      </c>
      <c r="F77" s="216"/>
      <c r="G77" s="216"/>
      <c r="H77" s="220">
        <f t="shared" si="151"/>
        <v>0</v>
      </c>
      <c r="I77" s="216"/>
      <c r="J77" s="216"/>
      <c r="K77" s="220">
        <f t="shared" si="152"/>
        <v>0</v>
      </c>
      <c r="L77" s="216"/>
      <c r="M77" s="216"/>
      <c r="N77" s="220">
        <f t="shared" si="153"/>
        <v>0</v>
      </c>
      <c r="O77" s="216"/>
      <c r="P77" s="216"/>
      <c r="Q77" s="220">
        <f t="shared" si="154"/>
        <v>0</v>
      </c>
      <c r="R77" s="216"/>
      <c r="S77" s="216"/>
      <c r="T77" s="220">
        <f t="shared" si="155"/>
        <v>0</v>
      </c>
      <c r="U77" s="216"/>
      <c r="V77" s="216"/>
      <c r="W77" s="163">
        <f t="shared" si="156"/>
        <v>0</v>
      </c>
      <c r="X77" s="216"/>
      <c r="Y77" s="216"/>
      <c r="Z77" s="163">
        <f t="shared" si="157"/>
        <v>0</v>
      </c>
      <c r="AA77" s="216"/>
      <c r="AB77" s="216"/>
      <c r="AC77" s="220">
        <f t="shared" si="158"/>
        <v>0</v>
      </c>
      <c r="AD77" s="216"/>
      <c r="AE77" s="216"/>
      <c r="AF77" s="220">
        <f t="shared" si="159"/>
        <v>0</v>
      </c>
      <c r="AG77" s="216"/>
      <c r="AH77" s="216"/>
      <c r="AI77" s="220">
        <f t="shared" si="160"/>
        <v>0</v>
      </c>
      <c r="AJ77" s="216"/>
      <c r="AK77" s="216"/>
      <c r="AL77" s="220">
        <f t="shared" si="161"/>
        <v>0</v>
      </c>
      <c r="AM77" s="216"/>
      <c r="AN77" s="216"/>
      <c r="AO77" s="220">
        <f t="shared" si="162"/>
        <v>0</v>
      </c>
      <c r="AP77" s="216"/>
      <c r="AQ77" s="216"/>
      <c r="AR77" s="220">
        <f t="shared" si="163"/>
        <v>0</v>
      </c>
      <c r="AS77" s="216"/>
      <c r="AT77" s="216"/>
      <c r="AU77" s="220">
        <f t="shared" si="164"/>
        <v>0</v>
      </c>
      <c r="AV77" s="216"/>
      <c r="AW77" s="216"/>
      <c r="AX77" s="220">
        <f t="shared" si="165"/>
        <v>0</v>
      </c>
      <c r="AY77" s="216"/>
      <c r="AZ77" s="216"/>
      <c r="BA77" s="220">
        <f t="shared" si="166"/>
        <v>0</v>
      </c>
      <c r="BB77" s="216"/>
      <c r="BC77" s="216"/>
      <c r="BD77" s="220">
        <f t="shared" si="167"/>
        <v>0</v>
      </c>
      <c r="BE77" s="216"/>
      <c r="BF77" s="216"/>
      <c r="BG77" s="220">
        <f t="shared" si="168"/>
        <v>0</v>
      </c>
      <c r="BH77" s="216"/>
      <c r="BI77" s="216"/>
      <c r="BJ77" s="220">
        <f t="shared" si="169"/>
        <v>0</v>
      </c>
      <c r="BK77" s="216"/>
      <c r="BL77" s="216"/>
      <c r="BM77" s="220">
        <f t="shared" si="170"/>
        <v>0</v>
      </c>
      <c r="BN77" s="216"/>
      <c r="BO77" s="216"/>
      <c r="BP77" s="220">
        <f t="shared" si="171"/>
        <v>0</v>
      </c>
      <c r="BQ77" s="216"/>
      <c r="BR77" s="216"/>
      <c r="BS77" s="220">
        <f t="shared" si="172"/>
        <v>0</v>
      </c>
      <c r="BT77" s="216">
        <f t="shared" si="173"/>
        <v>0</v>
      </c>
      <c r="BU77" s="253" t="e">
        <f t="shared" si="174"/>
        <v>#DIV/0!</v>
      </c>
      <c r="BV77" s="216">
        <f t="shared" si="175"/>
        <v>0</v>
      </c>
      <c r="BW77" s="253" t="e">
        <f t="shared" si="176"/>
        <v>#DIV/0!</v>
      </c>
      <c r="BX77" s="276">
        <f t="shared" si="177"/>
        <v>0</v>
      </c>
      <c r="BY77" s="253" t="e">
        <f t="shared" si="178"/>
        <v>#DIV/0!</v>
      </c>
      <c r="BZ77" s="216"/>
      <c r="CA77" s="216"/>
      <c r="CB77" s="22">
        <f t="shared" si="179"/>
        <v>0</v>
      </c>
      <c r="CC77" s="216"/>
      <c r="CD77" s="216"/>
      <c r="CE77" s="220">
        <f t="shared" si="180"/>
        <v>0</v>
      </c>
      <c r="CF77" s="216"/>
      <c r="CG77" s="216"/>
      <c r="CH77" s="220">
        <f t="shared" si="181"/>
        <v>0</v>
      </c>
      <c r="CI77" s="216"/>
      <c r="CJ77" s="216"/>
      <c r="CK77" s="220">
        <f t="shared" si="182"/>
        <v>0</v>
      </c>
      <c r="CL77" s="216"/>
      <c r="CM77" s="216"/>
      <c r="CN77" s="220">
        <f t="shared" si="183"/>
        <v>0</v>
      </c>
      <c r="CO77" s="216"/>
      <c r="CP77" s="216"/>
      <c r="CQ77" s="220">
        <f t="shared" si="184"/>
        <v>0</v>
      </c>
      <c r="CR77" s="220">
        <f t="shared" si="185"/>
        <v>0</v>
      </c>
      <c r="CS77" s="220">
        <f t="shared" si="186"/>
        <v>0</v>
      </c>
      <c r="CT77" s="178">
        <f t="shared" si="187"/>
        <v>0</v>
      </c>
    </row>
    <row r="78" spans="1:98" ht="15" customHeight="1" x14ac:dyDescent="0.2">
      <c r="A78" s="256" t="s">
        <v>396</v>
      </c>
      <c r="B78" s="227">
        <v>2</v>
      </c>
      <c r="C78" s="216">
        <f t="shared" si="148"/>
        <v>0</v>
      </c>
      <c r="D78" s="216">
        <f t="shared" si="149"/>
        <v>0</v>
      </c>
      <c r="E78" s="220">
        <f t="shared" si="150"/>
        <v>0</v>
      </c>
      <c r="F78" s="216"/>
      <c r="G78" s="216"/>
      <c r="H78" s="220">
        <f t="shared" si="151"/>
        <v>0</v>
      </c>
      <c r="I78" s="216"/>
      <c r="J78" s="216"/>
      <c r="K78" s="220">
        <f t="shared" si="152"/>
        <v>0</v>
      </c>
      <c r="L78" s="216"/>
      <c r="M78" s="216"/>
      <c r="N78" s="220">
        <f t="shared" si="153"/>
        <v>0</v>
      </c>
      <c r="O78" s="216"/>
      <c r="P78" s="216"/>
      <c r="Q78" s="220">
        <f t="shared" si="154"/>
        <v>0</v>
      </c>
      <c r="R78" s="216"/>
      <c r="S78" s="216"/>
      <c r="T78" s="220">
        <f t="shared" si="155"/>
        <v>0</v>
      </c>
      <c r="U78" s="216"/>
      <c r="V78" s="216"/>
      <c r="W78" s="163">
        <f t="shared" si="156"/>
        <v>0</v>
      </c>
      <c r="X78" s="216"/>
      <c r="Y78" s="216"/>
      <c r="Z78" s="163">
        <f t="shared" si="157"/>
        <v>0</v>
      </c>
      <c r="AA78" s="216"/>
      <c r="AB78" s="216"/>
      <c r="AC78" s="220">
        <f t="shared" si="158"/>
        <v>0</v>
      </c>
      <c r="AD78" s="216"/>
      <c r="AE78" s="216"/>
      <c r="AF78" s="220">
        <f t="shared" si="159"/>
        <v>0</v>
      </c>
      <c r="AG78" s="216"/>
      <c r="AH78" s="216"/>
      <c r="AI78" s="220">
        <f t="shared" si="160"/>
        <v>0</v>
      </c>
      <c r="AJ78" s="216"/>
      <c r="AK78" s="216"/>
      <c r="AL78" s="220">
        <f t="shared" si="161"/>
        <v>0</v>
      </c>
      <c r="AM78" s="216"/>
      <c r="AN78" s="216"/>
      <c r="AO78" s="220">
        <f t="shared" si="162"/>
        <v>0</v>
      </c>
      <c r="AP78" s="216"/>
      <c r="AQ78" s="216"/>
      <c r="AR78" s="220">
        <f t="shared" si="163"/>
        <v>0</v>
      </c>
      <c r="AS78" s="216"/>
      <c r="AT78" s="216"/>
      <c r="AU78" s="220">
        <f t="shared" si="164"/>
        <v>0</v>
      </c>
      <c r="AV78" s="216"/>
      <c r="AW78" s="216"/>
      <c r="AX78" s="220">
        <f t="shared" si="165"/>
        <v>0</v>
      </c>
      <c r="AY78" s="216"/>
      <c r="AZ78" s="216"/>
      <c r="BA78" s="220">
        <f t="shared" si="166"/>
        <v>0</v>
      </c>
      <c r="BB78" s="216"/>
      <c r="BC78" s="216"/>
      <c r="BD78" s="220">
        <f t="shared" si="167"/>
        <v>0</v>
      </c>
      <c r="BE78" s="216"/>
      <c r="BF78" s="216"/>
      <c r="BG78" s="220">
        <f t="shared" si="168"/>
        <v>0</v>
      </c>
      <c r="BH78" s="216"/>
      <c r="BI78" s="216"/>
      <c r="BJ78" s="220">
        <f t="shared" si="169"/>
        <v>0</v>
      </c>
      <c r="BK78" s="216"/>
      <c r="BL78" s="216"/>
      <c r="BM78" s="220">
        <f t="shared" si="170"/>
        <v>0</v>
      </c>
      <c r="BN78" s="216"/>
      <c r="BO78" s="216"/>
      <c r="BP78" s="220">
        <f t="shared" si="171"/>
        <v>0</v>
      </c>
      <c r="BQ78" s="216"/>
      <c r="BR78" s="216"/>
      <c r="BS78" s="220">
        <f t="shared" si="172"/>
        <v>0</v>
      </c>
      <c r="BT78" s="216">
        <f t="shared" si="173"/>
        <v>0</v>
      </c>
      <c r="BU78" s="253" t="e">
        <f t="shared" si="174"/>
        <v>#DIV/0!</v>
      </c>
      <c r="BV78" s="216">
        <f t="shared" si="175"/>
        <v>0</v>
      </c>
      <c r="BW78" s="253" t="e">
        <f t="shared" si="176"/>
        <v>#DIV/0!</v>
      </c>
      <c r="BX78" s="276">
        <f t="shared" si="177"/>
        <v>0</v>
      </c>
      <c r="BY78" s="253" t="e">
        <f t="shared" si="178"/>
        <v>#DIV/0!</v>
      </c>
      <c r="BZ78" s="216"/>
      <c r="CA78" s="216"/>
      <c r="CB78" s="22">
        <f t="shared" si="179"/>
        <v>0</v>
      </c>
      <c r="CC78" s="216"/>
      <c r="CD78" s="216"/>
      <c r="CE78" s="220">
        <f t="shared" si="180"/>
        <v>0</v>
      </c>
      <c r="CF78" s="216"/>
      <c r="CG78" s="216"/>
      <c r="CH78" s="220">
        <f t="shared" si="181"/>
        <v>0</v>
      </c>
      <c r="CI78" s="216"/>
      <c r="CJ78" s="216"/>
      <c r="CK78" s="220">
        <f t="shared" si="182"/>
        <v>0</v>
      </c>
      <c r="CL78" s="216"/>
      <c r="CM78" s="216"/>
      <c r="CN78" s="220">
        <f t="shared" si="183"/>
        <v>0</v>
      </c>
      <c r="CO78" s="216"/>
      <c r="CP78" s="216"/>
      <c r="CQ78" s="220">
        <f t="shared" si="184"/>
        <v>0</v>
      </c>
      <c r="CR78" s="220">
        <f t="shared" si="185"/>
        <v>0</v>
      </c>
      <c r="CS78" s="220">
        <f t="shared" si="186"/>
        <v>0</v>
      </c>
      <c r="CT78" s="178">
        <f t="shared" si="187"/>
        <v>0</v>
      </c>
    </row>
    <row r="79" spans="1:98" x14ac:dyDescent="0.2">
      <c r="A79" s="256" t="s">
        <v>1145</v>
      </c>
      <c r="B79" s="227">
        <v>1</v>
      </c>
      <c r="C79" s="216">
        <f t="shared" si="148"/>
        <v>0</v>
      </c>
      <c r="D79" s="216">
        <f t="shared" si="149"/>
        <v>0</v>
      </c>
      <c r="E79" s="220">
        <f t="shared" si="150"/>
        <v>0</v>
      </c>
      <c r="F79" s="216"/>
      <c r="G79" s="216"/>
      <c r="H79" s="220">
        <f t="shared" si="151"/>
        <v>0</v>
      </c>
      <c r="I79" s="216"/>
      <c r="J79" s="216"/>
      <c r="K79" s="220">
        <f t="shared" si="152"/>
        <v>0</v>
      </c>
      <c r="L79" s="216"/>
      <c r="M79" s="216"/>
      <c r="N79" s="220">
        <f t="shared" si="153"/>
        <v>0</v>
      </c>
      <c r="O79" s="216"/>
      <c r="P79" s="216"/>
      <c r="Q79" s="220">
        <f t="shared" si="154"/>
        <v>0</v>
      </c>
      <c r="R79" s="216"/>
      <c r="S79" s="216"/>
      <c r="T79" s="220">
        <f t="shared" si="155"/>
        <v>0</v>
      </c>
      <c r="U79" s="216"/>
      <c r="V79" s="216"/>
      <c r="W79" s="163">
        <f t="shared" si="156"/>
        <v>0</v>
      </c>
      <c r="X79" s="216"/>
      <c r="Y79" s="216"/>
      <c r="Z79" s="163">
        <f t="shared" si="157"/>
        <v>0</v>
      </c>
      <c r="AA79" s="216"/>
      <c r="AB79" s="216"/>
      <c r="AC79" s="220">
        <f t="shared" si="158"/>
        <v>0</v>
      </c>
      <c r="AD79" s="216"/>
      <c r="AE79" s="216"/>
      <c r="AF79" s="220">
        <f t="shared" si="159"/>
        <v>0</v>
      </c>
      <c r="AG79" s="216"/>
      <c r="AH79" s="216"/>
      <c r="AI79" s="220">
        <f t="shared" si="160"/>
        <v>0</v>
      </c>
      <c r="AJ79" s="216"/>
      <c r="AK79" s="216"/>
      <c r="AL79" s="220">
        <f t="shared" si="161"/>
        <v>0</v>
      </c>
      <c r="AM79" s="216"/>
      <c r="AN79" s="216"/>
      <c r="AO79" s="220">
        <f t="shared" si="162"/>
        <v>0</v>
      </c>
      <c r="AP79" s="216"/>
      <c r="AQ79" s="216"/>
      <c r="AR79" s="220">
        <f t="shared" si="163"/>
        <v>0</v>
      </c>
      <c r="AS79" s="216"/>
      <c r="AT79" s="216"/>
      <c r="AU79" s="220">
        <f t="shared" si="164"/>
        <v>0</v>
      </c>
      <c r="AV79" s="216"/>
      <c r="AW79" s="216"/>
      <c r="AX79" s="220">
        <f t="shared" si="165"/>
        <v>0</v>
      </c>
      <c r="AY79" s="216"/>
      <c r="AZ79" s="216"/>
      <c r="BA79" s="220">
        <f t="shared" si="166"/>
        <v>0</v>
      </c>
      <c r="BB79" s="216"/>
      <c r="BC79" s="216"/>
      <c r="BD79" s="220">
        <f t="shared" si="167"/>
        <v>0</v>
      </c>
      <c r="BE79" s="216"/>
      <c r="BF79" s="216"/>
      <c r="BG79" s="220">
        <f t="shared" si="168"/>
        <v>0</v>
      </c>
      <c r="BH79" s="216"/>
      <c r="BI79" s="216"/>
      <c r="BJ79" s="220">
        <f t="shared" si="169"/>
        <v>0</v>
      </c>
      <c r="BK79" s="216"/>
      <c r="BL79" s="216"/>
      <c r="BM79" s="220">
        <f t="shared" si="170"/>
        <v>0</v>
      </c>
      <c r="BN79" s="216"/>
      <c r="BO79" s="216"/>
      <c r="BP79" s="220">
        <f t="shared" si="171"/>
        <v>0</v>
      </c>
      <c r="BQ79" s="216"/>
      <c r="BR79" s="216"/>
      <c r="BS79" s="220">
        <f t="shared" si="172"/>
        <v>0</v>
      </c>
      <c r="BT79" s="216">
        <f t="shared" si="173"/>
        <v>0</v>
      </c>
      <c r="BU79" s="253" t="e">
        <f t="shared" si="174"/>
        <v>#DIV/0!</v>
      </c>
      <c r="BV79" s="216">
        <f t="shared" si="175"/>
        <v>0</v>
      </c>
      <c r="BW79" s="253" t="e">
        <f t="shared" si="176"/>
        <v>#DIV/0!</v>
      </c>
      <c r="BX79" s="276">
        <f t="shared" si="177"/>
        <v>0</v>
      </c>
      <c r="BY79" s="253" t="e">
        <f t="shared" si="178"/>
        <v>#DIV/0!</v>
      </c>
      <c r="BZ79" s="216"/>
      <c r="CA79" s="216"/>
      <c r="CB79" s="22">
        <f t="shared" si="179"/>
        <v>0</v>
      </c>
      <c r="CC79" s="216"/>
      <c r="CD79" s="216"/>
      <c r="CE79" s="220">
        <f t="shared" si="180"/>
        <v>0</v>
      </c>
      <c r="CF79" s="216"/>
      <c r="CG79" s="216"/>
      <c r="CH79" s="220">
        <f t="shared" si="181"/>
        <v>0</v>
      </c>
      <c r="CI79" s="216"/>
      <c r="CJ79" s="216"/>
      <c r="CK79" s="220">
        <f t="shared" si="182"/>
        <v>0</v>
      </c>
      <c r="CL79" s="216"/>
      <c r="CM79" s="216"/>
      <c r="CN79" s="220">
        <f t="shared" si="183"/>
        <v>0</v>
      </c>
      <c r="CO79" s="216"/>
      <c r="CP79" s="216"/>
      <c r="CQ79" s="220">
        <f t="shared" si="184"/>
        <v>0</v>
      </c>
      <c r="CR79" s="220">
        <f t="shared" si="185"/>
        <v>0</v>
      </c>
      <c r="CS79" s="220">
        <f t="shared" si="186"/>
        <v>0</v>
      </c>
      <c r="CT79" s="178">
        <f t="shared" si="187"/>
        <v>0</v>
      </c>
    </row>
    <row r="80" spans="1:98" x14ac:dyDescent="0.2">
      <c r="A80" s="256" t="s">
        <v>400</v>
      </c>
      <c r="B80" s="227">
        <v>3</v>
      </c>
      <c r="C80" s="216">
        <f t="shared" si="148"/>
        <v>0</v>
      </c>
      <c r="D80" s="216">
        <f t="shared" si="149"/>
        <v>0</v>
      </c>
      <c r="E80" s="220">
        <f t="shared" si="150"/>
        <v>0</v>
      </c>
      <c r="F80" s="216"/>
      <c r="G80" s="216"/>
      <c r="H80" s="220">
        <f t="shared" si="151"/>
        <v>0</v>
      </c>
      <c r="I80" s="216"/>
      <c r="J80" s="216"/>
      <c r="K80" s="220">
        <f t="shared" si="152"/>
        <v>0</v>
      </c>
      <c r="L80" s="216"/>
      <c r="M80" s="216"/>
      <c r="N80" s="220">
        <f t="shared" si="153"/>
        <v>0</v>
      </c>
      <c r="O80" s="216"/>
      <c r="P80" s="216"/>
      <c r="Q80" s="220">
        <f t="shared" si="154"/>
        <v>0</v>
      </c>
      <c r="R80" s="216"/>
      <c r="S80" s="216"/>
      <c r="T80" s="220">
        <f t="shared" si="155"/>
        <v>0</v>
      </c>
      <c r="U80" s="216"/>
      <c r="V80" s="216"/>
      <c r="W80" s="163">
        <f t="shared" si="156"/>
        <v>0</v>
      </c>
      <c r="X80" s="216"/>
      <c r="Y80" s="216"/>
      <c r="Z80" s="163">
        <f t="shared" si="157"/>
        <v>0</v>
      </c>
      <c r="AA80" s="216"/>
      <c r="AB80" s="216"/>
      <c r="AC80" s="220">
        <f t="shared" si="158"/>
        <v>0</v>
      </c>
      <c r="AD80" s="216"/>
      <c r="AE80" s="216"/>
      <c r="AF80" s="220">
        <f t="shared" si="159"/>
        <v>0</v>
      </c>
      <c r="AG80" s="216"/>
      <c r="AH80" s="216"/>
      <c r="AI80" s="220">
        <f t="shared" si="160"/>
        <v>0</v>
      </c>
      <c r="AJ80" s="216"/>
      <c r="AK80" s="216"/>
      <c r="AL80" s="220">
        <f t="shared" si="161"/>
        <v>0</v>
      </c>
      <c r="AM80" s="216"/>
      <c r="AN80" s="216"/>
      <c r="AO80" s="220">
        <f t="shared" si="162"/>
        <v>0</v>
      </c>
      <c r="AP80" s="216"/>
      <c r="AQ80" s="216"/>
      <c r="AR80" s="220">
        <f t="shared" si="163"/>
        <v>0</v>
      </c>
      <c r="AS80" s="216"/>
      <c r="AT80" s="216"/>
      <c r="AU80" s="220">
        <f t="shared" si="164"/>
        <v>0</v>
      </c>
      <c r="AV80" s="216"/>
      <c r="AW80" s="216"/>
      <c r="AX80" s="220">
        <f t="shared" si="165"/>
        <v>0</v>
      </c>
      <c r="AY80" s="216"/>
      <c r="AZ80" s="216"/>
      <c r="BA80" s="220">
        <f t="shared" si="166"/>
        <v>0</v>
      </c>
      <c r="BB80" s="216"/>
      <c r="BC80" s="216"/>
      <c r="BD80" s="220">
        <f t="shared" si="167"/>
        <v>0</v>
      </c>
      <c r="BE80" s="216"/>
      <c r="BF80" s="216"/>
      <c r="BG80" s="220">
        <f t="shared" si="168"/>
        <v>0</v>
      </c>
      <c r="BH80" s="216"/>
      <c r="BI80" s="216"/>
      <c r="BJ80" s="220">
        <f t="shared" si="169"/>
        <v>0</v>
      </c>
      <c r="BK80" s="216"/>
      <c r="BL80" s="216"/>
      <c r="BM80" s="220">
        <f t="shared" si="170"/>
        <v>0</v>
      </c>
      <c r="BN80" s="216"/>
      <c r="BO80" s="216"/>
      <c r="BP80" s="220">
        <f t="shared" si="171"/>
        <v>0</v>
      </c>
      <c r="BQ80" s="216"/>
      <c r="BR80" s="216"/>
      <c r="BS80" s="220">
        <f t="shared" si="172"/>
        <v>0</v>
      </c>
      <c r="BT80" s="216">
        <f t="shared" si="173"/>
        <v>0</v>
      </c>
      <c r="BU80" s="253" t="e">
        <f t="shared" si="174"/>
        <v>#DIV/0!</v>
      </c>
      <c r="BV80" s="216">
        <f t="shared" si="175"/>
        <v>0</v>
      </c>
      <c r="BW80" s="253" t="e">
        <f t="shared" si="176"/>
        <v>#DIV/0!</v>
      </c>
      <c r="BX80" s="276">
        <f t="shared" si="177"/>
        <v>0</v>
      </c>
      <c r="BY80" s="253" t="e">
        <f t="shared" si="178"/>
        <v>#DIV/0!</v>
      </c>
      <c r="BZ80" s="216"/>
      <c r="CA80" s="216"/>
      <c r="CB80" s="22">
        <f t="shared" si="179"/>
        <v>0</v>
      </c>
      <c r="CC80" s="216"/>
      <c r="CD80" s="216"/>
      <c r="CE80" s="220">
        <f t="shared" si="180"/>
        <v>0</v>
      </c>
      <c r="CF80" s="216"/>
      <c r="CG80" s="216"/>
      <c r="CH80" s="220">
        <f t="shared" si="181"/>
        <v>0</v>
      </c>
      <c r="CI80" s="216"/>
      <c r="CJ80" s="216"/>
      <c r="CK80" s="220">
        <f t="shared" si="182"/>
        <v>0</v>
      </c>
      <c r="CL80" s="216"/>
      <c r="CM80" s="216"/>
      <c r="CN80" s="220">
        <f t="shared" si="183"/>
        <v>0</v>
      </c>
      <c r="CO80" s="216"/>
      <c r="CP80" s="216"/>
      <c r="CQ80" s="220">
        <f t="shared" si="184"/>
        <v>0</v>
      </c>
      <c r="CR80" s="220">
        <f t="shared" si="185"/>
        <v>0</v>
      </c>
      <c r="CS80" s="220">
        <f t="shared" si="186"/>
        <v>0</v>
      </c>
      <c r="CT80" s="178">
        <f t="shared" si="187"/>
        <v>0</v>
      </c>
    </row>
    <row r="81" spans="1:98" x14ac:dyDescent="0.2">
      <c r="A81" s="286" t="s">
        <v>1146</v>
      </c>
      <c r="B81" s="230">
        <f>SUM(B71:B80)</f>
        <v>31</v>
      </c>
      <c r="C81" s="209">
        <f>SUM(C71:C80)</f>
        <v>0</v>
      </c>
      <c r="D81" s="209">
        <f>SUM(D71:D80)</f>
        <v>0</v>
      </c>
      <c r="E81" s="209">
        <f t="shared" si="150"/>
        <v>0</v>
      </c>
      <c r="F81" s="209">
        <f t="shared" ref="F81:BO81" si="188">SUM(F71:F80)</f>
        <v>0</v>
      </c>
      <c r="G81" s="209">
        <f t="shared" si="188"/>
        <v>0</v>
      </c>
      <c r="H81" s="209">
        <f t="shared" si="151"/>
        <v>0</v>
      </c>
      <c r="I81" s="209">
        <f t="shared" si="188"/>
        <v>0</v>
      </c>
      <c r="J81" s="209">
        <f t="shared" si="188"/>
        <v>0</v>
      </c>
      <c r="K81" s="209">
        <f t="shared" si="152"/>
        <v>0</v>
      </c>
      <c r="L81" s="209">
        <f t="shared" si="188"/>
        <v>0</v>
      </c>
      <c r="M81" s="209">
        <f t="shared" si="188"/>
        <v>0</v>
      </c>
      <c r="N81" s="209">
        <f t="shared" si="153"/>
        <v>0</v>
      </c>
      <c r="O81" s="209">
        <f t="shared" si="188"/>
        <v>0</v>
      </c>
      <c r="P81" s="209">
        <f t="shared" si="188"/>
        <v>0</v>
      </c>
      <c r="Q81" s="209">
        <f t="shared" si="154"/>
        <v>0</v>
      </c>
      <c r="R81" s="209">
        <f t="shared" si="188"/>
        <v>0</v>
      </c>
      <c r="S81" s="209">
        <f t="shared" si="188"/>
        <v>0</v>
      </c>
      <c r="T81" s="209">
        <f t="shared" si="155"/>
        <v>0</v>
      </c>
      <c r="U81" s="209">
        <f t="shared" si="188"/>
        <v>0</v>
      </c>
      <c r="V81" s="209">
        <f t="shared" si="188"/>
        <v>0</v>
      </c>
      <c r="W81" s="209">
        <f t="shared" si="156"/>
        <v>0</v>
      </c>
      <c r="X81" s="209">
        <f t="shared" si="188"/>
        <v>0</v>
      </c>
      <c r="Y81" s="209">
        <f t="shared" si="188"/>
        <v>0</v>
      </c>
      <c r="Z81" s="209">
        <f t="shared" si="157"/>
        <v>0</v>
      </c>
      <c r="AA81" s="209">
        <f t="shared" si="188"/>
        <v>0</v>
      </c>
      <c r="AB81" s="209">
        <f t="shared" si="188"/>
        <v>0</v>
      </c>
      <c r="AC81" s="209">
        <f t="shared" si="158"/>
        <v>0</v>
      </c>
      <c r="AD81" s="209">
        <f t="shared" si="188"/>
        <v>0</v>
      </c>
      <c r="AE81" s="209">
        <f t="shared" si="188"/>
        <v>0</v>
      </c>
      <c r="AF81" s="209">
        <f t="shared" si="159"/>
        <v>0</v>
      </c>
      <c r="AG81" s="209">
        <f t="shared" si="188"/>
        <v>0</v>
      </c>
      <c r="AH81" s="209">
        <f t="shared" si="188"/>
        <v>0</v>
      </c>
      <c r="AI81" s="209">
        <f t="shared" si="160"/>
        <v>0</v>
      </c>
      <c r="AJ81" s="209">
        <f t="shared" si="188"/>
        <v>0</v>
      </c>
      <c r="AK81" s="209">
        <f t="shared" si="188"/>
        <v>0</v>
      </c>
      <c r="AL81" s="209">
        <f t="shared" si="161"/>
        <v>0</v>
      </c>
      <c r="AM81" s="209">
        <f t="shared" si="188"/>
        <v>0</v>
      </c>
      <c r="AN81" s="209">
        <f t="shared" si="188"/>
        <v>0</v>
      </c>
      <c r="AO81" s="209">
        <f t="shared" si="162"/>
        <v>0</v>
      </c>
      <c r="AP81" s="209">
        <f t="shared" si="188"/>
        <v>0</v>
      </c>
      <c r="AQ81" s="209">
        <f t="shared" si="188"/>
        <v>0</v>
      </c>
      <c r="AR81" s="209">
        <f t="shared" si="163"/>
        <v>0</v>
      </c>
      <c r="AS81" s="209">
        <f t="shared" si="188"/>
        <v>0</v>
      </c>
      <c r="AT81" s="209">
        <f t="shared" si="188"/>
        <v>0</v>
      </c>
      <c r="AU81" s="209">
        <f t="shared" si="164"/>
        <v>0</v>
      </c>
      <c r="AV81" s="209">
        <f t="shared" si="188"/>
        <v>0</v>
      </c>
      <c r="AW81" s="209">
        <f t="shared" si="188"/>
        <v>0</v>
      </c>
      <c r="AX81" s="209">
        <f t="shared" si="165"/>
        <v>0</v>
      </c>
      <c r="AY81" s="209">
        <f t="shared" si="188"/>
        <v>0</v>
      </c>
      <c r="AZ81" s="209">
        <f t="shared" si="188"/>
        <v>0</v>
      </c>
      <c r="BA81" s="209">
        <f t="shared" si="166"/>
        <v>0</v>
      </c>
      <c r="BB81" s="209">
        <f t="shared" si="188"/>
        <v>0</v>
      </c>
      <c r="BC81" s="209">
        <f t="shared" si="188"/>
        <v>0</v>
      </c>
      <c r="BD81" s="209">
        <f t="shared" si="167"/>
        <v>0</v>
      </c>
      <c r="BE81" s="209">
        <f t="shared" si="188"/>
        <v>0</v>
      </c>
      <c r="BF81" s="209">
        <f t="shared" si="188"/>
        <v>0</v>
      </c>
      <c r="BG81" s="209">
        <f t="shared" si="168"/>
        <v>0</v>
      </c>
      <c r="BH81" s="209">
        <f t="shared" si="188"/>
        <v>0</v>
      </c>
      <c r="BI81" s="209">
        <f t="shared" si="188"/>
        <v>0</v>
      </c>
      <c r="BJ81" s="209">
        <f t="shared" si="169"/>
        <v>0</v>
      </c>
      <c r="BK81" s="209">
        <f t="shared" si="188"/>
        <v>0</v>
      </c>
      <c r="BL81" s="209">
        <f t="shared" si="188"/>
        <v>0</v>
      </c>
      <c r="BM81" s="209">
        <f t="shared" si="170"/>
        <v>0</v>
      </c>
      <c r="BN81" s="209">
        <f t="shared" si="188"/>
        <v>0</v>
      </c>
      <c r="BO81" s="209">
        <f t="shared" si="188"/>
        <v>0</v>
      </c>
      <c r="BP81" s="209">
        <f t="shared" si="171"/>
        <v>0</v>
      </c>
      <c r="BQ81" s="209">
        <f t="shared" ref="BQ81:BR81" si="189">SUM(BQ71:BQ80)</f>
        <v>0</v>
      </c>
      <c r="BR81" s="209">
        <f t="shared" si="189"/>
        <v>0</v>
      </c>
      <c r="BS81" s="209">
        <f t="shared" si="172"/>
        <v>0</v>
      </c>
      <c r="BT81" s="209">
        <f t="shared" ref="BT81:BT136" si="190">I81+O81+U81+AA81+AG81+AM81+AS81+AY81+BE81+BK81+BQ81</f>
        <v>0</v>
      </c>
      <c r="BU81" s="244" t="e">
        <f t="shared" si="174"/>
        <v>#DIV/0!</v>
      </c>
      <c r="BV81" s="209">
        <f t="shared" si="175"/>
        <v>0</v>
      </c>
      <c r="BW81" s="244" t="e">
        <f t="shared" si="176"/>
        <v>#DIV/0!</v>
      </c>
      <c r="BX81" s="209">
        <f t="shared" si="177"/>
        <v>0</v>
      </c>
      <c r="BY81" s="267" t="e">
        <f t="shared" si="178"/>
        <v>#DIV/0!</v>
      </c>
      <c r="BZ81" s="209">
        <f t="shared" ref="BZ81" si="191">SUM(BZ71:BZ80)</f>
        <v>0</v>
      </c>
      <c r="CA81" s="209">
        <f t="shared" ref="CA81" si="192">SUM(CA71:CA80)</f>
        <v>0</v>
      </c>
      <c r="CB81" s="209">
        <f t="shared" si="179"/>
        <v>0</v>
      </c>
      <c r="CC81" s="209">
        <f t="shared" ref="CC81" si="193">SUM(CC71:CC80)</f>
        <v>0</v>
      </c>
      <c r="CD81" s="209">
        <f t="shared" ref="CD81" si="194">SUM(CD71:CD80)</f>
        <v>0</v>
      </c>
      <c r="CE81" s="209">
        <f t="shared" si="180"/>
        <v>0</v>
      </c>
      <c r="CF81" s="209">
        <f t="shared" ref="CF81" si="195">SUM(CF71:CF80)</f>
        <v>0</v>
      </c>
      <c r="CG81" s="209">
        <f t="shared" ref="CG81" si="196">SUM(CG71:CG80)</f>
        <v>0</v>
      </c>
      <c r="CH81" s="209">
        <f t="shared" si="181"/>
        <v>0</v>
      </c>
      <c r="CI81" s="209">
        <f t="shared" ref="CI81" si="197">SUM(CI71:CI80)</f>
        <v>0</v>
      </c>
      <c r="CJ81" s="209">
        <f t="shared" ref="CJ81" si="198">SUM(CJ71:CJ80)</f>
        <v>0</v>
      </c>
      <c r="CK81" s="209">
        <f t="shared" si="182"/>
        <v>0</v>
      </c>
      <c r="CL81" s="209">
        <f t="shared" ref="CL81" si="199">SUM(CL71:CL80)</f>
        <v>0</v>
      </c>
      <c r="CM81" s="209">
        <f t="shared" ref="CM81" si="200">SUM(CM71:CM80)</f>
        <v>0</v>
      </c>
      <c r="CN81" s="209">
        <f t="shared" si="183"/>
        <v>0</v>
      </c>
      <c r="CO81" s="209">
        <f t="shared" ref="CO81" si="201">SUM(CO71:CO80)</f>
        <v>0</v>
      </c>
      <c r="CP81" s="209">
        <f t="shared" ref="CP81" si="202">SUM(CP71:CP80)</f>
        <v>0</v>
      </c>
      <c r="CQ81" s="209">
        <f t="shared" si="184"/>
        <v>0</v>
      </c>
      <c r="CR81" s="209">
        <f t="shared" si="185"/>
        <v>0</v>
      </c>
      <c r="CS81" s="209">
        <f t="shared" si="186"/>
        <v>0</v>
      </c>
      <c r="CT81" s="209">
        <f t="shared" si="187"/>
        <v>0</v>
      </c>
    </row>
    <row r="82" spans="1:98" s="9" customFormat="1" ht="15" customHeight="1" x14ac:dyDescent="0.2">
      <c r="A82" s="256" t="s">
        <v>408</v>
      </c>
      <c r="B82" s="227">
        <v>1</v>
      </c>
      <c r="C82" s="216">
        <f t="shared" ref="C82:C90" si="203">F82+L82+R82+X82+AD82+AJ82+AP82+AV82+BB82+BH82+BN82</f>
        <v>0</v>
      </c>
      <c r="D82" s="216">
        <f t="shared" ref="D82:D90" si="204">G82+M82+S82+Y82+AE82+AK82+AQ82+AW82+BC82+BI82+BO82</f>
        <v>0</v>
      </c>
      <c r="E82" s="220">
        <f>C82+D82</f>
        <v>0</v>
      </c>
      <c r="F82" s="216"/>
      <c r="G82" s="216"/>
      <c r="H82" s="220">
        <f>F82+G82</f>
        <v>0</v>
      </c>
      <c r="I82" s="216"/>
      <c r="J82" s="216"/>
      <c r="K82" s="220">
        <f>I82+J82</f>
        <v>0</v>
      </c>
      <c r="L82" s="216"/>
      <c r="M82" s="216"/>
      <c r="N82" s="220">
        <f>L82+M82</f>
        <v>0</v>
      </c>
      <c r="O82" s="216"/>
      <c r="P82" s="216"/>
      <c r="Q82" s="220">
        <f>O82+P82</f>
        <v>0</v>
      </c>
      <c r="R82" s="216"/>
      <c r="S82" s="216"/>
      <c r="T82" s="220">
        <f>R82+S82</f>
        <v>0</v>
      </c>
      <c r="U82" s="216"/>
      <c r="V82" s="216"/>
      <c r="W82" s="163">
        <f>U82+V82</f>
        <v>0</v>
      </c>
      <c r="X82" s="216"/>
      <c r="Y82" s="216"/>
      <c r="Z82" s="163">
        <f t="shared" si="157"/>
        <v>0</v>
      </c>
      <c r="AA82" s="216"/>
      <c r="AB82" s="216"/>
      <c r="AC82" s="220">
        <f t="shared" si="158"/>
        <v>0</v>
      </c>
      <c r="AD82" s="216"/>
      <c r="AE82" s="216"/>
      <c r="AF82" s="220">
        <f>AD82+AE82</f>
        <v>0</v>
      </c>
      <c r="AG82" s="216"/>
      <c r="AH82" s="216"/>
      <c r="AI82" s="220">
        <f>AG82+AH82</f>
        <v>0</v>
      </c>
      <c r="AJ82" s="216"/>
      <c r="AK82" s="216"/>
      <c r="AL82" s="220">
        <f t="shared" si="161"/>
        <v>0</v>
      </c>
      <c r="AM82" s="216"/>
      <c r="AN82" s="216"/>
      <c r="AO82" s="220">
        <f t="shared" si="162"/>
        <v>0</v>
      </c>
      <c r="AP82" s="216"/>
      <c r="AQ82" s="216"/>
      <c r="AR82" s="220">
        <f>AP82+AQ82</f>
        <v>0</v>
      </c>
      <c r="AS82" s="216"/>
      <c r="AT82" s="216"/>
      <c r="AU82" s="220">
        <f>AS82+AT82</f>
        <v>0</v>
      </c>
      <c r="AV82" s="216"/>
      <c r="AW82" s="216"/>
      <c r="AX82" s="220">
        <f>AV82+AW82</f>
        <v>0</v>
      </c>
      <c r="AY82" s="216"/>
      <c r="AZ82" s="216"/>
      <c r="BA82" s="220">
        <f>AY82+AZ82</f>
        <v>0</v>
      </c>
      <c r="BB82" s="216"/>
      <c r="BC82" s="216"/>
      <c r="BD82" s="220">
        <f t="shared" si="167"/>
        <v>0</v>
      </c>
      <c r="BE82" s="216"/>
      <c r="BF82" s="216"/>
      <c r="BG82" s="220">
        <f t="shared" si="168"/>
        <v>0</v>
      </c>
      <c r="BH82" s="216"/>
      <c r="BI82" s="216"/>
      <c r="BJ82" s="220">
        <f>BH82+BI82</f>
        <v>0</v>
      </c>
      <c r="BK82" s="216"/>
      <c r="BL82" s="216"/>
      <c r="BM82" s="220">
        <f>BK82+BL82</f>
        <v>0</v>
      </c>
      <c r="BN82" s="216"/>
      <c r="BO82" s="216"/>
      <c r="BP82" s="220">
        <f>BN82+BO82</f>
        <v>0</v>
      </c>
      <c r="BQ82" s="216"/>
      <c r="BR82" s="216"/>
      <c r="BS82" s="220">
        <f>BQ82+BR82</f>
        <v>0</v>
      </c>
      <c r="BT82" s="221">
        <f t="shared" si="190"/>
        <v>0</v>
      </c>
      <c r="BU82" s="243" t="e">
        <f t="shared" si="174"/>
        <v>#DIV/0!</v>
      </c>
      <c r="BV82" s="220">
        <f t="shared" si="175"/>
        <v>0</v>
      </c>
      <c r="BW82" s="245" t="e">
        <f t="shared" si="176"/>
        <v>#DIV/0!</v>
      </c>
      <c r="BX82" s="22">
        <f t="shared" si="177"/>
        <v>0</v>
      </c>
      <c r="BY82" s="243" t="e">
        <f t="shared" si="178"/>
        <v>#DIV/0!</v>
      </c>
      <c r="BZ82" s="216"/>
      <c r="CA82" s="216"/>
      <c r="CB82" s="22">
        <f>BZ82+CA82</f>
        <v>0</v>
      </c>
      <c r="CC82" s="216"/>
      <c r="CD82" s="216"/>
      <c r="CE82" s="221">
        <f>CC82+CD82</f>
        <v>0</v>
      </c>
      <c r="CF82" s="216"/>
      <c r="CG82" s="216"/>
      <c r="CH82" s="221">
        <f>CF82+CG82</f>
        <v>0</v>
      </c>
      <c r="CI82" s="216"/>
      <c r="CJ82" s="216"/>
      <c r="CK82" s="221">
        <f t="shared" si="182"/>
        <v>0</v>
      </c>
      <c r="CL82" s="216"/>
      <c r="CM82" s="216"/>
      <c r="CN82" s="221">
        <f>CL82+CM82</f>
        <v>0</v>
      </c>
      <c r="CO82" s="216"/>
      <c r="CP82" s="216"/>
      <c r="CQ82" s="221">
        <f>CO82+CP82</f>
        <v>0</v>
      </c>
      <c r="CR82" s="221">
        <f t="shared" si="185"/>
        <v>0</v>
      </c>
      <c r="CS82" s="221">
        <f t="shared" si="186"/>
        <v>0</v>
      </c>
      <c r="CT82" s="178">
        <f t="shared" si="187"/>
        <v>0</v>
      </c>
    </row>
    <row r="83" spans="1:98" s="9" customFormat="1" ht="15" customHeight="1" x14ac:dyDescent="0.2">
      <c r="A83" s="256" t="s">
        <v>410</v>
      </c>
      <c r="B83" s="227">
        <v>3</v>
      </c>
      <c r="C83" s="216">
        <f t="shared" si="203"/>
        <v>0</v>
      </c>
      <c r="D83" s="216">
        <f t="shared" si="204"/>
        <v>0</v>
      </c>
      <c r="E83" s="220">
        <f t="shared" ref="E83:E90" si="205">C83+D83</f>
        <v>0</v>
      </c>
      <c r="F83" s="216"/>
      <c r="G83" s="216"/>
      <c r="H83" s="220">
        <f t="shared" ref="H83:H90" si="206">F83+G83</f>
        <v>0</v>
      </c>
      <c r="I83" s="216"/>
      <c r="J83" s="216"/>
      <c r="K83" s="220">
        <f t="shared" ref="K83:K106" si="207">I83+J83</f>
        <v>0</v>
      </c>
      <c r="L83" s="216"/>
      <c r="M83" s="216"/>
      <c r="N83" s="220">
        <f>L83+M83</f>
        <v>0</v>
      </c>
      <c r="O83" s="216"/>
      <c r="P83" s="216"/>
      <c r="Q83" s="220">
        <f t="shared" ref="Q83:Q106" si="208">O83+P83</f>
        <v>0</v>
      </c>
      <c r="R83" s="216"/>
      <c r="S83" s="216"/>
      <c r="T83" s="220">
        <f t="shared" ref="T83:T106" si="209">R83+S83</f>
        <v>0</v>
      </c>
      <c r="U83" s="216"/>
      <c r="V83" s="216"/>
      <c r="W83" s="163">
        <f t="shared" ref="W83:W106" si="210">U83+V83</f>
        <v>0</v>
      </c>
      <c r="X83" s="216"/>
      <c r="Y83" s="216"/>
      <c r="Z83" s="163">
        <f t="shared" si="157"/>
        <v>0</v>
      </c>
      <c r="AA83" s="216"/>
      <c r="AB83" s="216"/>
      <c r="AC83" s="220">
        <f t="shared" si="158"/>
        <v>0</v>
      </c>
      <c r="AD83" s="216"/>
      <c r="AE83" s="216"/>
      <c r="AF83" s="220">
        <f t="shared" ref="AF83:AF106" si="211">AD83+AE83</f>
        <v>0</v>
      </c>
      <c r="AG83" s="216"/>
      <c r="AH83" s="216"/>
      <c r="AI83" s="220">
        <f t="shared" ref="AI83:AI106" si="212">AG83+AH83</f>
        <v>0</v>
      </c>
      <c r="AJ83" s="216"/>
      <c r="AK83" s="216"/>
      <c r="AL83" s="220">
        <f t="shared" si="161"/>
        <v>0</v>
      </c>
      <c r="AM83" s="216"/>
      <c r="AN83" s="216"/>
      <c r="AO83" s="220">
        <f t="shared" si="162"/>
        <v>0</v>
      </c>
      <c r="AP83" s="216"/>
      <c r="AQ83" s="216"/>
      <c r="AR83" s="220">
        <f t="shared" ref="AR83:AR90" si="213">AP83+AQ83</f>
        <v>0</v>
      </c>
      <c r="AS83" s="216"/>
      <c r="AT83" s="216"/>
      <c r="AU83" s="220">
        <f t="shared" ref="AU83:AU106" si="214">AS83+AT83</f>
        <v>0</v>
      </c>
      <c r="AV83" s="216"/>
      <c r="AW83" s="216"/>
      <c r="AX83" s="220">
        <f t="shared" ref="AX83:AX90" si="215">AV83+AW83</f>
        <v>0</v>
      </c>
      <c r="AY83" s="216"/>
      <c r="AZ83" s="216"/>
      <c r="BA83" s="220">
        <f t="shared" ref="BA83:BA106" si="216">AY83+AZ83</f>
        <v>0</v>
      </c>
      <c r="BB83" s="216"/>
      <c r="BC83" s="216"/>
      <c r="BD83" s="220">
        <f t="shared" si="167"/>
        <v>0</v>
      </c>
      <c r="BE83" s="216"/>
      <c r="BF83" s="216"/>
      <c r="BG83" s="220">
        <f t="shared" si="168"/>
        <v>0</v>
      </c>
      <c r="BH83" s="216"/>
      <c r="BI83" s="216"/>
      <c r="BJ83" s="220">
        <f t="shared" ref="BJ83:BJ90" si="217">BH83+BI83</f>
        <v>0</v>
      </c>
      <c r="BK83" s="216"/>
      <c r="BL83" s="216"/>
      <c r="BM83" s="220">
        <f t="shared" ref="BM83:BM90" si="218">BK83+BL83</f>
        <v>0</v>
      </c>
      <c r="BN83" s="216"/>
      <c r="BO83" s="216"/>
      <c r="BP83" s="220">
        <f t="shared" ref="BP83:BP89" si="219">BN83+BO83</f>
        <v>0</v>
      </c>
      <c r="BQ83" s="216"/>
      <c r="BR83" s="216"/>
      <c r="BS83" s="220">
        <f t="shared" ref="BS83:BS89" si="220">BQ83+BR83</f>
        <v>0</v>
      </c>
      <c r="BT83" s="221">
        <f t="shared" si="190"/>
        <v>0</v>
      </c>
      <c r="BU83" s="243" t="e">
        <f t="shared" si="174"/>
        <v>#DIV/0!</v>
      </c>
      <c r="BV83" s="220">
        <f t="shared" si="175"/>
        <v>0</v>
      </c>
      <c r="BW83" s="245" t="e">
        <f t="shared" si="176"/>
        <v>#DIV/0!</v>
      </c>
      <c r="BX83" s="22">
        <f t="shared" si="177"/>
        <v>0</v>
      </c>
      <c r="BY83" s="243" t="e">
        <f t="shared" si="178"/>
        <v>#DIV/0!</v>
      </c>
      <c r="BZ83" s="216"/>
      <c r="CA83" s="216"/>
      <c r="CB83" s="22">
        <f t="shared" ref="CB83:CB106" si="221">BZ83+CA83</f>
        <v>0</v>
      </c>
      <c r="CC83" s="216"/>
      <c r="CD83" s="216"/>
      <c r="CE83" s="221">
        <f t="shared" ref="CE83:CE106" si="222">CC83+CD83</f>
        <v>0</v>
      </c>
      <c r="CF83" s="216"/>
      <c r="CG83" s="216"/>
      <c r="CH83" s="221">
        <f t="shared" ref="CH83:CH106" si="223">CF83+CG83</f>
        <v>0</v>
      </c>
      <c r="CI83" s="216"/>
      <c r="CJ83" s="216"/>
      <c r="CK83" s="221">
        <f t="shared" si="182"/>
        <v>0</v>
      </c>
      <c r="CL83" s="216"/>
      <c r="CM83" s="216"/>
      <c r="CN83" s="221">
        <f t="shared" ref="CN83:CN106" si="224">CL83+CM83</f>
        <v>0</v>
      </c>
      <c r="CO83" s="216"/>
      <c r="CP83" s="216"/>
      <c r="CQ83" s="221">
        <f t="shared" ref="CQ83:CQ90" si="225">CO83+CP83</f>
        <v>0</v>
      </c>
      <c r="CR83" s="221">
        <f t="shared" si="185"/>
        <v>0</v>
      </c>
      <c r="CS83" s="221">
        <f t="shared" si="186"/>
        <v>0</v>
      </c>
      <c r="CT83" s="178">
        <f t="shared" si="187"/>
        <v>0</v>
      </c>
    </row>
    <row r="84" spans="1:98" s="9" customFormat="1" ht="14.25" customHeight="1" x14ac:dyDescent="0.2">
      <c r="A84" s="256" t="s">
        <v>413</v>
      </c>
      <c r="B84" s="227">
        <v>2</v>
      </c>
      <c r="C84" s="216">
        <f t="shared" si="203"/>
        <v>0</v>
      </c>
      <c r="D84" s="216">
        <f t="shared" si="204"/>
        <v>0</v>
      </c>
      <c r="E84" s="220">
        <f t="shared" si="205"/>
        <v>0</v>
      </c>
      <c r="F84" s="216"/>
      <c r="G84" s="216"/>
      <c r="H84" s="220">
        <f t="shared" si="206"/>
        <v>0</v>
      </c>
      <c r="I84" s="216"/>
      <c r="J84" s="216"/>
      <c r="K84" s="220">
        <f t="shared" si="207"/>
        <v>0</v>
      </c>
      <c r="L84" s="216"/>
      <c r="M84" s="216"/>
      <c r="N84" s="220">
        <f t="shared" ref="N84:N106" si="226">L84+M84</f>
        <v>0</v>
      </c>
      <c r="O84" s="216"/>
      <c r="P84" s="216"/>
      <c r="Q84" s="220">
        <f t="shared" si="208"/>
        <v>0</v>
      </c>
      <c r="R84" s="216"/>
      <c r="S84" s="216"/>
      <c r="T84" s="220">
        <f t="shared" si="209"/>
        <v>0</v>
      </c>
      <c r="U84" s="216"/>
      <c r="V84" s="216"/>
      <c r="W84" s="163">
        <f t="shared" si="210"/>
        <v>0</v>
      </c>
      <c r="X84" s="216"/>
      <c r="Y84" s="216"/>
      <c r="Z84" s="163">
        <f t="shared" si="157"/>
        <v>0</v>
      </c>
      <c r="AA84" s="216"/>
      <c r="AB84" s="216"/>
      <c r="AC84" s="220">
        <f t="shared" si="158"/>
        <v>0</v>
      </c>
      <c r="AD84" s="216"/>
      <c r="AE84" s="216"/>
      <c r="AF84" s="220">
        <f t="shared" si="211"/>
        <v>0</v>
      </c>
      <c r="AG84" s="216"/>
      <c r="AH84" s="216"/>
      <c r="AI84" s="220">
        <f t="shared" si="212"/>
        <v>0</v>
      </c>
      <c r="AJ84" s="216"/>
      <c r="AK84" s="216"/>
      <c r="AL84" s="220">
        <f t="shared" si="161"/>
        <v>0</v>
      </c>
      <c r="AM84" s="216"/>
      <c r="AN84" s="216"/>
      <c r="AO84" s="220">
        <f t="shared" si="162"/>
        <v>0</v>
      </c>
      <c r="AP84" s="216"/>
      <c r="AQ84" s="216"/>
      <c r="AR84" s="220">
        <f t="shared" si="213"/>
        <v>0</v>
      </c>
      <c r="AS84" s="216"/>
      <c r="AT84" s="216"/>
      <c r="AU84" s="220">
        <f t="shared" si="214"/>
        <v>0</v>
      </c>
      <c r="AV84" s="216"/>
      <c r="AW84" s="216"/>
      <c r="AX84" s="220">
        <f t="shared" si="215"/>
        <v>0</v>
      </c>
      <c r="AY84" s="216"/>
      <c r="AZ84" s="216"/>
      <c r="BA84" s="220">
        <f t="shared" si="216"/>
        <v>0</v>
      </c>
      <c r="BB84" s="216"/>
      <c r="BC84" s="216"/>
      <c r="BD84" s="220">
        <f t="shared" si="167"/>
        <v>0</v>
      </c>
      <c r="BE84" s="216"/>
      <c r="BF84" s="216"/>
      <c r="BG84" s="220">
        <f t="shared" si="168"/>
        <v>0</v>
      </c>
      <c r="BH84" s="216"/>
      <c r="BI84" s="216"/>
      <c r="BJ84" s="220">
        <f t="shared" si="217"/>
        <v>0</v>
      </c>
      <c r="BK84" s="216"/>
      <c r="BL84" s="216"/>
      <c r="BM84" s="220">
        <f t="shared" si="218"/>
        <v>0</v>
      </c>
      <c r="BN84" s="216"/>
      <c r="BO84" s="216"/>
      <c r="BP84" s="220">
        <f t="shared" si="219"/>
        <v>0</v>
      </c>
      <c r="BQ84" s="216"/>
      <c r="BR84" s="216"/>
      <c r="BS84" s="220">
        <f t="shared" si="220"/>
        <v>0</v>
      </c>
      <c r="BT84" s="221">
        <f t="shared" si="190"/>
        <v>0</v>
      </c>
      <c r="BU84" s="243" t="e">
        <f t="shared" si="174"/>
        <v>#DIV/0!</v>
      </c>
      <c r="BV84" s="220">
        <f t="shared" si="175"/>
        <v>0</v>
      </c>
      <c r="BW84" s="243" t="e">
        <f t="shared" si="176"/>
        <v>#DIV/0!</v>
      </c>
      <c r="BX84" s="22">
        <f t="shared" si="177"/>
        <v>0</v>
      </c>
      <c r="BY84" s="243" t="e">
        <f t="shared" si="178"/>
        <v>#DIV/0!</v>
      </c>
      <c r="BZ84" s="216"/>
      <c r="CA84" s="216"/>
      <c r="CB84" s="22">
        <f t="shared" si="221"/>
        <v>0</v>
      </c>
      <c r="CC84" s="216"/>
      <c r="CD84" s="216"/>
      <c r="CE84" s="221">
        <f t="shared" si="222"/>
        <v>0</v>
      </c>
      <c r="CF84" s="216"/>
      <c r="CG84" s="216"/>
      <c r="CH84" s="221">
        <f t="shared" si="223"/>
        <v>0</v>
      </c>
      <c r="CI84" s="216"/>
      <c r="CJ84" s="216"/>
      <c r="CK84" s="221">
        <f t="shared" si="182"/>
        <v>0</v>
      </c>
      <c r="CL84" s="216"/>
      <c r="CM84" s="216"/>
      <c r="CN84" s="221">
        <f t="shared" si="224"/>
        <v>0</v>
      </c>
      <c r="CO84" s="216"/>
      <c r="CP84" s="216"/>
      <c r="CQ84" s="221">
        <f t="shared" si="225"/>
        <v>0</v>
      </c>
      <c r="CR84" s="221">
        <f t="shared" si="185"/>
        <v>0</v>
      </c>
      <c r="CS84" s="221">
        <f t="shared" si="186"/>
        <v>0</v>
      </c>
      <c r="CT84" s="178">
        <f t="shared" si="187"/>
        <v>0</v>
      </c>
    </row>
    <row r="85" spans="1:98" s="9" customFormat="1" x14ac:dyDescent="0.2">
      <c r="A85" s="256" t="s">
        <v>417</v>
      </c>
      <c r="B85" s="227">
        <v>2</v>
      </c>
      <c r="C85" s="216">
        <f t="shared" si="203"/>
        <v>0</v>
      </c>
      <c r="D85" s="216">
        <f t="shared" si="204"/>
        <v>0</v>
      </c>
      <c r="E85" s="220">
        <f t="shared" si="205"/>
        <v>0</v>
      </c>
      <c r="F85" s="216"/>
      <c r="G85" s="216"/>
      <c r="H85" s="220">
        <f t="shared" si="206"/>
        <v>0</v>
      </c>
      <c r="I85" s="216"/>
      <c r="J85" s="216"/>
      <c r="K85" s="220">
        <f t="shared" si="207"/>
        <v>0</v>
      </c>
      <c r="L85" s="216"/>
      <c r="M85" s="216"/>
      <c r="N85" s="220">
        <f t="shared" si="226"/>
        <v>0</v>
      </c>
      <c r="O85" s="216"/>
      <c r="P85" s="216"/>
      <c r="Q85" s="220">
        <f t="shared" si="208"/>
        <v>0</v>
      </c>
      <c r="R85" s="216"/>
      <c r="S85" s="216"/>
      <c r="T85" s="220">
        <f t="shared" si="209"/>
        <v>0</v>
      </c>
      <c r="U85" s="216"/>
      <c r="V85" s="216"/>
      <c r="W85" s="163">
        <f t="shared" si="210"/>
        <v>0</v>
      </c>
      <c r="X85" s="216"/>
      <c r="Y85" s="216"/>
      <c r="Z85" s="163">
        <f t="shared" si="157"/>
        <v>0</v>
      </c>
      <c r="AA85" s="216"/>
      <c r="AB85" s="216"/>
      <c r="AC85" s="220">
        <f t="shared" si="158"/>
        <v>0</v>
      </c>
      <c r="AD85" s="216"/>
      <c r="AE85" s="216"/>
      <c r="AF85" s="220">
        <f t="shared" si="211"/>
        <v>0</v>
      </c>
      <c r="AG85" s="216"/>
      <c r="AH85" s="216"/>
      <c r="AI85" s="220">
        <f t="shared" si="212"/>
        <v>0</v>
      </c>
      <c r="AJ85" s="216"/>
      <c r="AK85" s="216"/>
      <c r="AL85" s="220">
        <f t="shared" si="161"/>
        <v>0</v>
      </c>
      <c r="AM85" s="216"/>
      <c r="AN85" s="216"/>
      <c r="AO85" s="220">
        <f t="shared" si="162"/>
        <v>0</v>
      </c>
      <c r="AP85" s="216"/>
      <c r="AQ85" s="216"/>
      <c r="AR85" s="220">
        <f t="shared" si="213"/>
        <v>0</v>
      </c>
      <c r="AS85" s="216"/>
      <c r="AT85" s="216"/>
      <c r="AU85" s="220">
        <f t="shared" si="214"/>
        <v>0</v>
      </c>
      <c r="AV85" s="216"/>
      <c r="AW85" s="216"/>
      <c r="AX85" s="220">
        <f t="shared" si="215"/>
        <v>0</v>
      </c>
      <c r="AY85" s="216"/>
      <c r="AZ85" s="216"/>
      <c r="BA85" s="220">
        <f t="shared" si="216"/>
        <v>0</v>
      </c>
      <c r="BB85" s="216"/>
      <c r="BC85" s="216"/>
      <c r="BD85" s="220">
        <f t="shared" si="167"/>
        <v>0</v>
      </c>
      <c r="BE85" s="216"/>
      <c r="BF85" s="216"/>
      <c r="BG85" s="220">
        <f t="shared" si="168"/>
        <v>0</v>
      </c>
      <c r="BH85" s="216"/>
      <c r="BI85" s="216"/>
      <c r="BJ85" s="220">
        <f t="shared" si="217"/>
        <v>0</v>
      </c>
      <c r="BK85" s="216"/>
      <c r="BL85" s="216"/>
      <c r="BM85" s="220">
        <f t="shared" si="218"/>
        <v>0</v>
      </c>
      <c r="BN85" s="216"/>
      <c r="BO85" s="216"/>
      <c r="BP85" s="220">
        <f t="shared" si="219"/>
        <v>0</v>
      </c>
      <c r="BQ85" s="216"/>
      <c r="BR85" s="216"/>
      <c r="BS85" s="220">
        <f t="shared" si="220"/>
        <v>0</v>
      </c>
      <c r="BT85" s="221">
        <f t="shared" si="190"/>
        <v>0</v>
      </c>
      <c r="BU85" s="243" t="e">
        <f t="shared" si="174"/>
        <v>#DIV/0!</v>
      </c>
      <c r="BV85" s="220">
        <f t="shared" si="175"/>
        <v>0</v>
      </c>
      <c r="BW85" s="243" t="e">
        <f t="shared" si="176"/>
        <v>#DIV/0!</v>
      </c>
      <c r="BX85" s="22">
        <f t="shared" si="177"/>
        <v>0</v>
      </c>
      <c r="BY85" s="243" t="e">
        <f t="shared" si="178"/>
        <v>#DIV/0!</v>
      </c>
      <c r="BZ85" s="216"/>
      <c r="CA85" s="216"/>
      <c r="CB85" s="22">
        <f t="shared" si="221"/>
        <v>0</v>
      </c>
      <c r="CC85" s="216"/>
      <c r="CD85" s="216"/>
      <c r="CE85" s="221">
        <f t="shared" si="222"/>
        <v>0</v>
      </c>
      <c r="CF85" s="216"/>
      <c r="CG85" s="216"/>
      <c r="CH85" s="221">
        <f t="shared" si="223"/>
        <v>0</v>
      </c>
      <c r="CI85" s="216"/>
      <c r="CJ85" s="216"/>
      <c r="CK85" s="221">
        <f t="shared" si="182"/>
        <v>0</v>
      </c>
      <c r="CL85" s="216"/>
      <c r="CM85" s="216"/>
      <c r="CN85" s="221">
        <f t="shared" si="224"/>
        <v>0</v>
      </c>
      <c r="CO85" s="216"/>
      <c r="CP85" s="216"/>
      <c r="CQ85" s="221">
        <f t="shared" si="225"/>
        <v>0</v>
      </c>
      <c r="CR85" s="221">
        <f t="shared" si="185"/>
        <v>0</v>
      </c>
      <c r="CS85" s="221">
        <f t="shared" si="186"/>
        <v>0</v>
      </c>
      <c r="CT85" s="178">
        <f t="shared" si="187"/>
        <v>0</v>
      </c>
    </row>
    <row r="86" spans="1:98" s="9" customFormat="1" ht="15" customHeight="1" x14ac:dyDescent="0.2">
      <c r="A86" s="256" t="s">
        <v>419</v>
      </c>
      <c r="B86" s="227">
        <v>2</v>
      </c>
      <c r="C86" s="216">
        <f t="shared" si="203"/>
        <v>0</v>
      </c>
      <c r="D86" s="216">
        <f t="shared" si="204"/>
        <v>0</v>
      </c>
      <c r="E86" s="220">
        <f t="shared" si="205"/>
        <v>0</v>
      </c>
      <c r="F86" s="216"/>
      <c r="G86" s="216"/>
      <c r="H86" s="220">
        <f t="shared" si="206"/>
        <v>0</v>
      </c>
      <c r="I86" s="216"/>
      <c r="J86" s="216"/>
      <c r="K86" s="220">
        <f t="shared" si="207"/>
        <v>0</v>
      </c>
      <c r="L86" s="216"/>
      <c r="M86" s="216"/>
      <c r="N86" s="220">
        <f t="shared" si="226"/>
        <v>0</v>
      </c>
      <c r="O86" s="216"/>
      <c r="P86" s="216"/>
      <c r="Q86" s="220">
        <f t="shared" si="208"/>
        <v>0</v>
      </c>
      <c r="R86" s="216"/>
      <c r="S86" s="216"/>
      <c r="T86" s="220">
        <f t="shared" si="209"/>
        <v>0</v>
      </c>
      <c r="U86" s="216"/>
      <c r="V86" s="216"/>
      <c r="W86" s="163">
        <f t="shared" si="210"/>
        <v>0</v>
      </c>
      <c r="X86" s="216"/>
      <c r="Y86" s="216"/>
      <c r="Z86" s="163">
        <f t="shared" si="157"/>
        <v>0</v>
      </c>
      <c r="AA86" s="216"/>
      <c r="AB86" s="216"/>
      <c r="AC86" s="220">
        <f t="shared" si="158"/>
        <v>0</v>
      </c>
      <c r="AD86" s="216"/>
      <c r="AE86" s="216"/>
      <c r="AF86" s="220">
        <f t="shared" si="211"/>
        <v>0</v>
      </c>
      <c r="AG86" s="216"/>
      <c r="AH86" s="216"/>
      <c r="AI86" s="220">
        <f t="shared" si="212"/>
        <v>0</v>
      </c>
      <c r="AJ86" s="216"/>
      <c r="AK86" s="216"/>
      <c r="AL86" s="220">
        <f t="shared" si="161"/>
        <v>0</v>
      </c>
      <c r="AM86" s="216"/>
      <c r="AN86" s="216"/>
      <c r="AO86" s="220">
        <f t="shared" si="162"/>
        <v>0</v>
      </c>
      <c r="AP86" s="216"/>
      <c r="AQ86" s="216"/>
      <c r="AR86" s="220">
        <f t="shared" si="213"/>
        <v>0</v>
      </c>
      <c r="AS86" s="216"/>
      <c r="AT86" s="216"/>
      <c r="AU86" s="220">
        <f t="shared" si="214"/>
        <v>0</v>
      </c>
      <c r="AV86" s="216"/>
      <c r="AW86" s="216"/>
      <c r="AX86" s="220">
        <f t="shared" si="215"/>
        <v>0</v>
      </c>
      <c r="AY86" s="216"/>
      <c r="AZ86" s="216"/>
      <c r="BA86" s="220">
        <f t="shared" si="216"/>
        <v>0</v>
      </c>
      <c r="BB86" s="216"/>
      <c r="BC86" s="216"/>
      <c r="BD86" s="220">
        <f t="shared" si="167"/>
        <v>0</v>
      </c>
      <c r="BE86" s="216"/>
      <c r="BF86" s="216"/>
      <c r="BG86" s="220">
        <f t="shared" si="168"/>
        <v>0</v>
      </c>
      <c r="BH86" s="216"/>
      <c r="BI86" s="216"/>
      <c r="BJ86" s="220">
        <f t="shared" si="217"/>
        <v>0</v>
      </c>
      <c r="BK86" s="216"/>
      <c r="BL86" s="216"/>
      <c r="BM86" s="220">
        <f t="shared" si="218"/>
        <v>0</v>
      </c>
      <c r="BN86" s="216"/>
      <c r="BO86" s="216"/>
      <c r="BP86" s="220">
        <f t="shared" si="219"/>
        <v>0</v>
      </c>
      <c r="BQ86" s="216"/>
      <c r="BR86" s="216"/>
      <c r="BS86" s="220">
        <f t="shared" si="220"/>
        <v>0</v>
      </c>
      <c r="BT86" s="216">
        <f t="shared" si="190"/>
        <v>0</v>
      </c>
      <c r="BU86" s="243" t="e">
        <f t="shared" si="174"/>
        <v>#DIV/0!</v>
      </c>
      <c r="BV86" s="216">
        <f t="shared" si="175"/>
        <v>0</v>
      </c>
      <c r="BW86" s="243" t="e">
        <f t="shared" si="176"/>
        <v>#DIV/0!</v>
      </c>
      <c r="BX86" s="22">
        <f t="shared" si="177"/>
        <v>0</v>
      </c>
      <c r="BY86" s="243" t="e">
        <f t="shared" si="178"/>
        <v>#DIV/0!</v>
      </c>
      <c r="BZ86" s="216"/>
      <c r="CA86" s="216"/>
      <c r="CB86" s="22">
        <f t="shared" si="221"/>
        <v>0</v>
      </c>
      <c r="CC86" s="216"/>
      <c r="CD86" s="216"/>
      <c r="CE86" s="221">
        <f t="shared" si="222"/>
        <v>0</v>
      </c>
      <c r="CF86" s="216"/>
      <c r="CG86" s="216"/>
      <c r="CH86" s="221">
        <f t="shared" si="223"/>
        <v>0</v>
      </c>
      <c r="CI86" s="216"/>
      <c r="CJ86" s="216"/>
      <c r="CK86" s="221">
        <f t="shared" si="182"/>
        <v>0</v>
      </c>
      <c r="CL86" s="216"/>
      <c r="CM86" s="216"/>
      <c r="CN86" s="221">
        <f t="shared" si="224"/>
        <v>0</v>
      </c>
      <c r="CO86" s="216"/>
      <c r="CP86" s="216"/>
      <c r="CQ86" s="221">
        <f t="shared" si="225"/>
        <v>0</v>
      </c>
      <c r="CR86" s="221">
        <f t="shared" si="185"/>
        <v>0</v>
      </c>
      <c r="CS86" s="221">
        <f t="shared" si="186"/>
        <v>0</v>
      </c>
      <c r="CT86" s="178">
        <f t="shared" si="187"/>
        <v>0</v>
      </c>
    </row>
    <row r="87" spans="1:98" s="9" customFormat="1" x14ac:dyDescent="0.2">
      <c r="A87" s="256" t="s">
        <v>421</v>
      </c>
      <c r="B87" s="227">
        <v>1</v>
      </c>
      <c r="C87" s="216">
        <f t="shared" si="203"/>
        <v>0</v>
      </c>
      <c r="D87" s="216">
        <f t="shared" si="204"/>
        <v>0</v>
      </c>
      <c r="E87" s="220">
        <f t="shared" si="205"/>
        <v>0</v>
      </c>
      <c r="F87" s="216"/>
      <c r="G87" s="216"/>
      <c r="H87" s="220">
        <f t="shared" si="206"/>
        <v>0</v>
      </c>
      <c r="I87" s="216"/>
      <c r="J87" s="216"/>
      <c r="K87" s="220">
        <f t="shared" si="207"/>
        <v>0</v>
      </c>
      <c r="L87" s="216"/>
      <c r="M87" s="216"/>
      <c r="N87" s="220">
        <f t="shared" si="226"/>
        <v>0</v>
      </c>
      <c r="O87" s="216"/>
      <c r="P87" s="216"/>
      <c r="Q87" s="220">
        <f t="shared" si="208"/>
        <v>0</v>
      </c>
      <c r="R87" s="216"/>
      <c r="S87" s="216"/>
      <c r="T87" s="220">
        <f t="shared" si="209"/>
        <v>0</v>
      </c>
      <c r="U87" s="216"/>
      <c r="V87" s="216"/>
      <c r="W87" s="163">
        <f t="shared" si="210"/>
        <v>0</v>
      </c>
      <c r="X87" s="216"/>
      <c r="Y87" s="216"/>
      <c r="Z87" s="163">
        <f t="shared" si="157"/>
        <v>0</v>
      </c>
      <c r="AA87" s="216"/>
      <c r="AB87" s="216"/>
      <c r="AC87" s="220">
        <f t="shared" si="158"/>
        <v>0</v>
      </c>
      <c r="AD87" s="216"/>
      <c r="AE87" s="216"/>
      <c r="AF87" s="220">
        <f t="shared" si="211"/>
        <v>0</v>
      </c>
      <c r="AG87" s="216"/>
      <c r="AH87" s="216"/>
      <c r="AI87" s="220">
        <f t="shared" si="212"/>
        <v>0</v>
      </c>
      <c r="AJ87" s="216"/>
      <c r="AK87" s="216"/>
      <c r="AL87" s="220">
        <f t="shared" si="161"/>
        <v>0</v>
      </c>
      <c r="AM87" s="216"/>
      <c r="AN87" s="216"/>
      <c r="AO87" s="220">
        <f t="shared" si="162"/>
        <v>0</v>
      </c>
      <c r="AP87" s="216"/>
      <c r="AQ87" s="216"/>
      <c r="AR87" s="220">
        <f t="shared" si="213"/>
        <v>0</v>
      </c>
      <c r="AS87" s="216"/>
      <c r="AT87" s="216"/>
      <c r="AU87" s="220">
        <f t="shared" si="214"/>
        <v>0</v>
      </c>
      <c r="AV87" s="216"/>
      <c r="AW87" s="216"/>
      <c r="AX87" s="220">
        <f t="shared" si="215"/>
        <v>0</v>
      </c>
      <c r="AY87" s="216"/>
      <c r="AZ87" s="216"/>
      <c r="BA87" s="220">
        <f t="shared" si="216"/>
        <v>0</v>
      </c>
      <c r="BB87" s="216"/>
      <c r="BC87" s="216"/>
      <c r="BD87" s="220">
        <f t="shared" si="167"/>
        <v>0</v>
      </c>
      <c r="BE87" s="216"/>
      <c r="BF87" s="216"/>
      <c r="BG87" s="220">
        <f t="shared" si="168"/>
        <v>0</v>
      </c>
      <c r="BH87" s="216"/>
      <c r="BI87" s="216"/>
      <c r="BJ87" s="220">
        <f t="shared" si="217"/>
        <v>0</v>
      </c>
      <c r="BK87" s="216"/>
      <c r="BL87" s="216"/>
      <c r="BM87" s="220">
        <f t="shared" si="218"/>
        <v>0</v>
      </c>
      <c r="BN87" s="216"/>
      <c r="BO87" s="216"/>
      <c r="BP87" s="220">
        <f t="shared" si="219"/>
        <v>0</v>
      </c>
      <c r="BQ87" s="216"/>
      <c r="BR87" s="216"/>
      <c r="BS87" s="220">
        <f t="shared" si="220"/>
        <v>0</v>
      </c>
      <c r="BT87" s="216">
        <f t="shared" si="190"/>
        <v>0</v>
      </c>
      <c r="BU87" s="253" t="e">
        <f t="shared" si="174"/>
        <v>#DIV/0!</v>
      </c>
      <c r="BV87" s="216">
        <f t="shared" si="175"/>
        <v>0</v>
      </c>
      <c r="BW87" s="253" t="e">
        <f t="shared" si="176"/>
        <v>#DIV/0!</v>
      </c>
      <c r="BX87" s="22">
        <f t="shared" si="177"/>
        <v>0</v>
      </c>
      <c r="BY87" s="243" t="e">
        <f t="shared" si="178"/>
        <v>#DIV/0!</v>
      </c>
      <c r="BZ87" s="216"/>
      <c r="CA87" s="216"/>
      <c r="CB87" s="22">
        <f t="shared" si="221"/>
        <v>0</v>
      </c>
      <c r="CC87" s="216"/>
      <c r="CD87" s="216"/>
      <c r="CE87" s="221">
        <f t="shared" si="222"/>
        <v>0</v>
      </c>
      <c r="CF87" s="216"/>
      <c r="CG87" s="216"/>
      <c r="CH87" s="221">
        <f t="shared" si="223"/>
        <v>0</v>
      </c>
      <c r="CI87" s="216"/>
      <c r="CJ87" s="216"/>
      <c r="CK87" s="221">
        <f t="shared" si="182"/>
        <v>0</v>
      </c>
      <c r="CL87" s="216"/>
      <c r="CM87" s="216"/>
      <c r="CN87" s="221">
        <f t="shared" si="224"/>
        <v>0</v>
      </c>
      <c r="CO87" s="216"/>
      <c r="CP87" s="216"/>
      <c r="CQ87" s="221">
        <f t="shared" si="225"/>
        <v>0</v>
      </c>
      <c r="CR87" s="221">
        <f t="shared" si="185"/>
        <v>0</v>
      </c>
      <c r="CS87" s="221">
        <f t="shared" si="186"/>
        <v>0</v>
      </c>
      <c r="CT87" s="178">
        <f t="shared" si="187"/>
        <v>0</v>
      </c>
    </row>
    <row r="88" spans="1:98" s="9" customFormat="1" ht="15" customHeight="1" x14ac:dyDescent="0.2">
      <c r="A88" s="256" t="s">
        <v>423</v>
      </c>
      <c r="B88" s="227">
        <v>2</v>
      </c>
      <c r="C88" s="216">
        <f t="shared" si="203"/>
        <v>0</v>
      </c>
      <c r="D88" s="216">
        <f t="shared" si="204"/>
        <v>0</v>
      </c>
      <c r="E88" s="220">
        <f t="shared" si="205"/>
        <v>0</v>
      </c>
      <c r="F88" s="216"/>
      <c r="G88" s="216"/>
      <c r="H88" s="220">
        <f t="shared" si="206"/>
        <v>0</v>
      </c>
      <c r="I88" s="216"/>
      <c r="J88" s="216"/>
      <c r="K88" s="220">
        <f t="shared" si="207"/>
        <v>0</v>
      </c>
      <c r="L88" s="216"/>
      <c r="M88" s="216"/>
      <c r="N88" s="220">
        <f t="shared" si="226"/>
        <v>0</v>
      </c>
      <c r="O88" s="216"/>
      <c r="P88" s="216"/>
      <c r="Q88" s="220">
        <f t="shared" si="208"/>
        <v>0</v>
      </c>
      <c r="R88" s="216"/>
      <c r="S88" s="216"/>
      <c r="T88" s="220">
        <f t="shared" si="209"/>
        <v>0</v>
      </c>
      <c r="U88" s="216"/>
      <c r="V88" s="216"/>
      <c r="W88" s="163">
        <f>U88+V88</f>
        <v>0</v>
      </c>
      <c r="X88" s="216"/>
      <c r="Y88" s="216"/>
      <c r="Z88" s="163">
        <f t="shared" si="157"/>
        <v>0</v>
      </c>
      <c r="AA88" s="216"/>
      <c r="AB88" s="216"/>
      <c r="AC88" s="220">
        <f t="shared" si="158"/>
        <v>0</v>
      </c>
      <c r="AD88" s="216"/>
      <c r="AE88" s="216"/>
      <c r="AF88" s="220">
        <f t="shared" si="211"/>
        <v>0</v>
      </c>
      <c r="AG88" s="216"/>
      <c r="AH88" s="216"/>
      <c r="AI88" s="220">
        <f t="shared" si="212"/>
        <v>0</v>
      </c>
      <c r="AJ88" s="216"/>
      <c r="AK88" s="216"/>
      <c r="AL88" s="220">
        <f t="shared" si="161"/>
        <v>0</v>
      </c>
      <c r="AM88" s="216"/>
      <c r="AN88" s="216"/>
      <c r="AO88" s="220">
        <f t="shared" si="162"/>
        <v>0</v>
      </c>
      <c r="AP88" s="216"/>
      <c r="AQ88" s="216"/>
      <c r="AR88" s="220">
        <f t="shared" si="213"/>
        <v>0</v>
      </c>
      <c r="AS88" s="216"/>
      <c r="AT88" s="216"/>
      <c r="AU88" s="220">
        <f t="shared" si="214"/>
        <v>0</v>
      </c>
      <c r="AV88" s="216"/>
      <c r="AW88" s="216"/>
      <c r="AX88" s="220">
        <f t="shared" si="215"/>
        <v>0</v>
      </c>
      <c r="AY88" s="216"/>
      <c r="AZ88" s="216"/>
      <c r="BA88" s="220">
        <f t="shared" si="216"/>
        <v>0</v>
      </c>
      <c r="BB88" s="216"/>
      <c r="BC88" s="216"/>
      <c r="BD88" s="220">
        <f t="shared" si="167"/>
        <v>0</v>
      </c>
      <c r="BE88" s="216"/>
      <c r="BF88" s="216"/>
      <c r="BG88" s="220">
        <f t="shared" si="168"/>
        <v>0</v>
      </c>
      <c r="BH88" s="216"/>
      <c r="BI88" s="216"/>
      <c r="BJ88" s="220">
        <f t="shared" si="217"/>
        <v>0</v>
      </c>
      <c r="BK88" s="216"/>
      <c r="BL88" s="216"/>
      <c r="BM88" s="220">
        <f t="shared" si="218"/>
        <v>0</v>
      </c>
      <c r="BN88" s="216"/>
      <c r="BO88" s="216"/>
      <c r="BP88" s="220">
        <f t="shared" si="219"/>
        <v>0</v>
      </c>
      <c r="BQ88" s="216"/>
      <c r="BR88" s="216"/>
      <c r="BS88" s="220">
        <f t="shared" si="220"/>
        <v>0</v>
      </c>
      <c r="BT88" s="216">
        <f t="shared" si="190"/>
        <v>0</v>
      </c>
      <c r="BU88" s="253" t="e">
        <f t="shared" si="174"/>
        <v>#DIV/0!</v>
      </c>
      <c r="BV88" s="216">
        <f t="shared" si="175"/>
        <v>0</v>
      </c>
      <c r="BW88" s="253" t="e">
        <f t="shared" si="176"/>
        <v>#DIV/0!</v>
      </c>
      <c r="BX88" s="22">
        <f t="shared" si="177"/>
        <v>0</v>
      </c>
      <c r="BY88" s="243" t="e">
        <f t="shared" si="178"/>
        <v>#DIV/0!</v>
      </c>
      <c r="BZ88" s="216"/>
      <c r="CA88" s="216"/>
      <c r="CB88" s="22">
        <f t="shared" si="221"/>
        <v>0</v>
      </c>
      <c r="CC88" s="216"/>
      <c r="CD88" s="216"/>
      <c r="CE88" s="221">
        <f t="shared" si="222"/>
        <v>0</v>
      </c>
      <c r="CF88" s="216"/>
      <c r="CG88" s="216"/>
      <c r="CH88" s="221">
        <f t="shared" si="223"/>
        <v>0</v>
      </c>
      <c r="CI88" s="216"/>
      <c r="CJ88" s="216"/>
      <c r="CK88" s="221">
        <f t="shared" si="182"/>
        <v>0</v>
      </c>
      <c r="CL88" s="216"/>
      <c r="CM88" s="216"/>
      <c r="CN88" s="221">
        <f t="shared" si="224"/>
        <v>0</v>
      </c>
      <c r="CO88" s="216"/>
      <c r="CP88" s="216"/>
      <c r="CQ88" s="221">
        <f t="shared" si="225"/>
        <v>0</v>
      </c>
      <c r="CR88" s="221">
        <f t="shared" si="185"/>
        <v>0</v>
      </c>
      <c r="CS88" s="221">
        <f t="shared" si="186"/>
        <v>0</v>
      </c>
      <c r="CT88" s="178">
        <f t="shared" si="187"/>
        <v>0</v>
      </c>
    </row>
    <row r="89" spans="1:98" s="9" customFormat="1" x14ac:dyDescent="0.2">
      <c r="A89" s="256" t="s">
        <v>426</v>
      </c>
      <c r="B89" s="227">
        <v>1</v>
      </c>
      <c r="C89" s="216">
        <f t="shared" si="203"/>
        <v>0</v>
      </c>
      <c r="D89" s="216">
        <f t="shared" si="204"/>
        <v>0</v>
      </c>
      <c r="E89" s="220">
        <f t="shared" si="205"/>
        <v>0</v>
      </c>
      <c r="F89" s="216"/>
      <c r="G89" s="216"/>
      <c r="H89" s="220">
        <f t="shared" si="206"/>
        <v>0</v>
      </c>
      <c r="I89" s="216"/>
      <c r="J89" s="216"/>
      <c r="K89" s="220">
        <f t="shared" si="207"/>
        <v>0</v>
      </c>
      <c r="L89" s="216"/>
      <c r="M89" s="216"/>
      <c r="N89" s="220">
        <f t="shared" si="226"/>
        <v>0</v>
      </c>
      <c r="O89" s="216"/>
      <c r="P89" s="216"/>
      <c r="Q89" s="220">
        <f t="shared" si="208"/>
        <v>0</v>
      </c>
      <c r="R89" s="216"/>
      <c r="S89" s="216"/>
      <c r="T89" s="220">
        <f t="shared" si="209"/>
        <v>0</v>
      </c>
      <c r="U89" s="216"/>
      <c r="V89" s="216"/>
      <c r="W89" s="163">
        <f t="shared" si="210"/>
        <v>0</v>
      </c>
      <c r="X89" s="216"/>
      <c r="Y89" s="216"/>
      <c r="Z89" s="163">
        <f t="shared" si="157"/>
        <v>0</v>
      </c>
      <c r="AA89" s="216"/>
      <c r="AB89" s="216"/>
      <c r="AC89" s="220">
        <f t="shared" si="158"/>
        <v>0</v>
      </c>
      <c r="AD89" s="216"/>
      <c r="AE89" s="216"/>
      <c r="AF89" s="220">
        <f t="shared" si="211"/>
        <v>0</v>
      </c>
      <c r="AG89" s="216"/>
      <c r="AH89" s="216"/>
      <c r="AI89" s="220">
        <f t="shared" si="212"/>
        <v>0</v>
      </c>
      <c r="AJ89" s="216"/>
      <c r="AK89" s="216"/>
      <c r="AL89" s="220">
        <f t="shared" si="161"/>
        <v>0</v>
      </c>
      <c r="AM89" s="216"/>
      <c r="AN89" s="216"/>
      <c r="AO89" s="220">
        <f t="shared" si="162"/>
        <v>0</v>
      </c>
      <c r="AP89" s="216"/>
      <c r="AQ89" s="216"/>
      <c r="AR89" s="220">
        <f t="shared" si="213"/>
        <v>0</v>
      </c>
      <c r="AS89" s="216"/>
      <c r="AT89" s="216"/>
      <c r="AU89" s="220">
        <f t="shared" si="214"/>
        <v>0</v>
      </c>
      <c r="AV89" s="216"/>
      <c r="AW89" s="216"/>
      <c r="AX89" s="220">
        <f t="shared" si="215"/>
        <v>0</v>
      </c>
      <c r="AY89" s="216"/>
      <c r="AZ89" s="216"/>
      <c r="BA89" s="220">
        <f t="shared" si="216"/>
        <v>0</v>
      </c>
      <c r="BB89" s="216"/>
      <c r="BC89" s="216"/>
      <c r="BD89" s="220">
        <f t="shared" si="167"/>
        <v>0</v>
      </c>
      <c r="BE89" s="216"/>
      <c r="BF89" s="216"/>
      <c r="BG89" s="220">
        <f t="shared" si="168"/>
        <v>0</v>
      </c>
      <c r="BH89" s="216"/>
      <c r="BI89" s="216"/>
      <c r="BJ89" s="220">
        <f t="shared" si="217"/>
        <v>0</v>
      </c>
      <c r="BK89" s="216"/>
      <c r="BL89" s="216"/>
      <c r="BM89" s="220">
        <f t="shared" si="218"/>
        <v>0</v>
      </c>
      <c r="BN89" s="216"/>
      <c r="BO89" s="216"/>
      <c r="BP89" s="220">
        <f t="shared" si="219"/>
        <v>0</v>
      </c>
      <c r="BQ89" s="216"/>
      <c r="BR89" s="216"/>
      <c r="BS89" s="220">
        <f t="shared" si="220"/>
        <v>0</v>
      </c>
      <c r="BT89" s="216">
        <f t="shared" si="190"/>
        <v>0</v>
      </c>
      <c r="BU89" s="253" t="e">
        <f t="shared" si="174"/>
        <v>#DIV/0!</v>
      </c>
      <c r="BV89" s="216">
        <f t="shared" si="175"/>
        <v>0</v>
      </c>
      <c r="BW89" s="253" t="e">
        <f t="shared" si="176"/>
        <v>#DIV/0!</v>
      </c>
      <c r="BX89" s="22">
        <f t="shared" si="177"/>
        <v>0</v>
      </c>
      <c r="BY89" s="243" t="e">
        <f t="shared" si="178"/>
        <v>#DIV/0!</v>
      </c>
      <c r="BZ89" s="216"/>
      <c r="CA89" s="216"/>
      <c r="CB89" s="22">
        <f t="shared" si="221"/>
        <v>0</v>
      </c>
      <c r="CC89" s="216"/>
      <c r="CD89" s="216"/>
      <c r="CE89" s="221">
        <f t="shared" si="222"/>
        <v>0</v>
      </c>
      <c r="CF89" s="216"/>
      <c r="CG89" s="216"/>
      <c r="CH89" s="221">
        <f t="shared" si="223"/>
        <v>0</v>
      </c>
      <c r="CI89" s="216"/>
      <c r="CJ89" s="216"/>
      <c r="CK89" s="221">
        <f t="shared" si="182"/>
        <v>0</v>
      </c>
      <c r="CL89" s="216"/>
      <c r="CM89" s="216"/>
      <c r="CN89" s="221">
        <f t="shared" si="224"/>
        <v>0</v>
      </c>
      <c r="CO89" s="216"/>
      <c r="CP89" s="216"/>
      <c r="CQ89" s="221">
        <f t="shared" si="225"/>
        <v>0</v>
      </c>
      <c r="CR89" s="221">
        <f t="shared" si="185"/>
        <v>0</v>
      </c>
      <c r="CS89" s="221">
        <f t="shared" si="186"/>
        <v>0</v>
      </c>
      <c r="CT89" s="178">
        <f t="shared" si="187"/>
        <v>0</v>
      </c>
    </row>
    <row r="90" spans="1:98" s="9" customFormat="1" ht="15" customHeight="1" x14ac:dyDescent="0.2">
      <c r="A90" s="3" t="s">
        <v>428</v>
      </c>
      <c r="B90" s="227">
        <v>2</v>
      </c>
      <c r="C90" s="216">
        <f t="shared" si="203"/>
        <v>0</v>
      </c>
      <c r="D90" s="216">
        <f t="shared" si="204"/>
        <v>0</v>
      </c>
      <c r="E90" s="220">
        <f t="shared" si="205"/>
        <v>0</v>
      </c>
      <c r="F90" s="216"/>
      <c r="G90" s="216"/>
      <c r="H90" s="220">
        <f t="shared" si="206"/>
        <v>0</v>
      </c>
      <c r="I90" s="216"/>
      <c r="J90" s="216"/>
      <c r="K90" s="220">
        <f t="shared" si="207"/>
        <v>0</v>
      </c>
      <c r="L90" s="216"/>
      <c r="M90" s="216"/>
      <c r="N90" s="220">
        <f t="shared" si="226"/>
        <v>0</v>
      </c>
      <c r="O90" s="216"/>
      <c r="P90" s="216"/>
      <c r="Q90" s="220">
        <f t="shared" si="208"/>
        <v>0</v>
      </c>
      <c r="R90" s="216"/>
      <c r="S90" s="216"/>
      <c r="T90" s="220">
        <f t="shared" si="209"/>
        <v>0</v>
      </c>
      <c r="U90" s="216"/>
      <c r="V90" s="216"/>
      <c r="W90" s="163">
        <f t="shared" si="210"/>
        <v>0</v>
      </c>
      <c r="X90" s="216"/>
      <c r="Y90" s="216"/>
      <c r="Z90" s="163">
        <f t="shared" si="157"/>
        <v>0</v>
      </c>
      <c r="AA90" s="216"/>
      <c r="AB90" s="216"/>
      <c r="AC90" s="220">
        <f t="shared" si="158"/>
        <v>0</v>
      </c>
      <c r="AD90" s="216"/>
      <c r="AE90" s="216"/>
      <c r="AF90" s="220">
        <f t="shared" si="211"/>
        <v>0</v>
      </c>
      <c r="AG90" s="216"/>
      <c r="AH90" s="216"/>
      <c r="AI90" s="220">
        <f t="shared" si="212"/>
        <v>0</v>
      </c>
      <c r="AJ90" s="216"/>
      <c r="AK90" s="216"/>
      <c r="AL90" s="220">
        <f t="shared" si="161"/>
        <v>0</v>
      </c>
      <c r="AM90" s="216"/>
      <c r="AN90" s="216"/>
      <c r="AO90" s="220">
        <f t="shared" si="162"/>
        <v>0</v>
      </c>
      <c r="AP90" s="216"/>
      <c r="AQ90" s="216"/>
      <c r="AR90" s="220">
        <f t="shared" si="213"/>
        <v>0</v>
      </c>
      <c r="AS90" s="216"/>
      <c r="AT90" s="216"/>
      <c r="AU90" s="220">
        <f t="shared" si="214"/>
        <v>0</v>
      </c>
      <c r="AV90" s="216"/>
      <c r="AW90" s="216"/>
      <c r="AX90" s="220">
        <f t="shared" si="215"/>
        <v>0</v>
      </c>
      <c r="AY90" s="216"/>
      <c r="AZ90" s="216"/>
      <c r="BA90" s="220">
        <f t="shared" si="216"/>
        <v>0</v>
      </c>
      <c r="BB90" s="216"/>
      <c r="BC90" s="216"/>
      <c r="BD90" s="220">
        <f t="shared" si="167"/>
        <v>0</v>
      </c>
      <c r="BE90" s="216"/>
      <c r="BF90" s="216"/>
      <c r="BG90" s="220">
        <f t="shared" si="168"/>
        <v>0</v>
      </c>
      <c r="BH90" s="216"/>
      <c r="BI90" s="216"/>
      <c r="BJ90" s="220">
        <f t="shared" si="217"/>
        <v>0</v>
      </c>
      <c r="BK90" s="216"/>
      <c r="BL90" s="216"/>
      <c r="BM90" s="220">
        <f t="shared" si="218"/>
        <v>0</v>
      </c>
      <c r="BN90" s="216"/>
      <c r="BO90" s="216"/>
      <c r="BP90" s="220">
        <v>0</v>
      </c>
      <c r="BQ90" s="216"/>
      <c r="BR90" s="216"/>
      <c r="BS90" s="220">
        <v>0</v>
      </c>
      <c r="BT90" s="221">
        <f t="shared" si="190"/>
        <v>0</v>
      </c>
      <c r="BU90" s="243" t="e">
        <f t="shared" si="174"/>
        <v>#DIV/0!</v>
      </c>
      <c r="BV90" s="220">
        <f t="shared" si="175"/>
        <v>0</v>
      </c>
      <c r="BW90" s="245" t="e">
        <f t="shared" si="176"/>
        <v>#DIV/0!</v>
      </c>
      <c r="BX90" s="22">
        <f t="shared" si="177"/>
        <v>0</v>
      </c>
      <c r="BY90" s="243" t="e">
        <f t="shared" si="178"/>
        <v>#DIV/0!</v>
      </c>
      <c r="BZ90" s="216"/>
      <c r="CA90" s="216"/>
      <c r="CB90" s="22">
        <f t="shared" si="221"/>
        <v>0</v>
      </c>
      <c r="CC90" s="216"/>
      <c r="CD90" s="216"/>
      <c r="CE90" s="221">
        <f t="shared" si="222"/>
        <v>0</v>
      </c>
      <c r="CF90" s="216"/>
      <c r="CG90" s="216"/>
      <c r="CH90" s="221">
        <f t="shared" si="223"/>
        <v>0</v>
      </c>
      <c r="CI90" s="216"/>
      <c r="CJ90" s="216"/>
      <c r="CK90" s="221">
        <f t="shared" si="182"/>
        <v>0</v>
      </c>
      <c r="CL90" s="216"/>
      <c r="CM90" s="216"/>
      <c r="CN90" s="221">
        <f t="shared" si="224"/>
        <v>0</v>
      </c>
      <c r="CO90" s="216"/>
      <c r="CP90" s="216"/>
      <c r="CQ90" s="221">
        <f t="shared" si="225"/>
        <v>0</v>
      </c>
      <c r="CR90" s="221">
        <f t="shared" si="185"/>
        <v>0</v>
      </c>
      <c r="CS90" s="221">
        <f t="shared" si="186"/>
        <v>0</v>
      </c>
      <c r="CT90" s="178">
        <f t="shared" si="187"/>
        <v>0</v>
      </c>
    </row>
    <row r="91" spans="1:98" x14ac:dyDescent="0.2">
      <c r="A91" s="286" t="s">
        <v>1147</v>
      </c>
      <c r="B91" s="230">
        <f>SUM(B82:B90)</f>
        <v>16</v>
      </c>
      <c r="C91" s="209">
        <f>SUM(C82:C90)</f>
        <v>0</v>
      </c>
      <c r="D91" s="209">
        <f>SUM(D82:D90)</f>
        <v>0</v>
      </c>
      <c r="E91" s="209">
        <f t="shared" si="150"/>
        <v>0</v>
      </c>
      <c r="F91" s="209">
        <f t="shared" ref="F91:BO91" si="227">SUM(F82:F90)</f>
        <v>0</v>
      </c>
      <c r="G91" s="209">
        <f t="shared" si="227"/>
        <v>0</v>
      </c>
      <c r="H91" s="209">
        <f t="shared" si="151"/>
        <v>0</v>
      </c>
      <c r="I91" s="209">
        <f t="shared" si="227"/>
        <v>0</v>
      </c>
      <c r="J91" s="209">
        <f t="shared" si="227"/>
        <v>0</v>
      </c>
      <c r="K91" s="209">
        <f t="shared" si="152"/>
        <v>0</v>
      </c>
      <c r="L91" s="209">
        <f t="shared" si="227"/>
        <v>0</v>
      </c>
      <c r="M91" s="209">
        <f t="shared" si="227"/>
        <v>0</v>
      </c>
      <c r="N91" s="209">
        <f t="shared" si="153"/>
        <v>0</v>
      </c>
      <c r="O91" s="209">
        <f t="shared" si="227"/>
        <v>0</v>
      </c>
      <c r="P91" s="209">
        <f t="shared" si="227"/>
        <v>0</v>
      </c>
      <c r="Q91" s="209">
        <f t="shared" si="154"/>
        <v>0</v>
      </c>
      <c r="R91" s="209">
        <f t="shared" si="227"/>
        <v>0</v>
      </c>
      <c r="S91" s="209">
        <f t="shared" si="227"/>
        <v>0</v>
      </c>
      <c r="T91" s="209">
        <f t="shared" si="155"/>
        <v>0</v>
      </c>
      <c r="U91" s="209">
        <f t="shared" si="227"/>
        <v>0</v>
      </c>
      <c r="V91" s="209">
        <f t="shared" si="227"/>
        <v>0</v>
      </c>
      <c r="W91" s="209">
        <f t="shared" si="156"/>
        <v>0</v>
      </c>
      <c r="X91" s="209">
        <f t="shared" si="227"/>
        <v>0</v>
      </c>
      <c r="Y91" s="209">
        <f t="shared" si="227"/>
        <v>0</v>
      </c>
      <c r="Z91" s="209">
        <f t="shared" si="157"/>
        <v>0</v>
      </c>
      <c r="AA91" s="209">
        <f t="shared" si="227"/>
        <v>0</v>
      </c>
      <c r="AB91" s="209">
        <f t="shared" si="227"/>
        <v>0</v>
      </c>
      <c r="AC91" s="209">
        <f t="shared" si="158"/>
        <v>0</v>
      </c>
      <c r="AD91" s="209">
        <f t="shared" si="227"/>
        <v>0</v>
      </c>
      <c r="AE91" s="209">
        <f t="shared" si="227"/>
        <v>0</v>
      </c>
      <c r="AF91" s="209">
        <f t="shared" si="159"/>
        <v>0</v>
      </c>
      <c r="AG91" s="209">
        <f t="shared" si="227"/>
        <v>0</v>
      </c>
      <c r="AH91" s="209">
        <f t="shared" si="227"/>
        <v>0</v>
      </c>
      <c r="AI91" s="209">
        <f t="shared" si="160"/>
        <v>0</v>
      </c>
      <c r="AJ91" s="209">
        <f t="shared" si="227"/>
        <v>0</v>
      </c>
      <c r="AK91" s="209">
        <f t="shared" si="227"/>
        <v>0</v>
      </c>
      <c r="AL91" s="209">
        <f t="shared" si="161"/>
        <v>0</v>
      </c>
      <c r="AM91" s="209">
        <f t="shared" si="227"/>
        <v>0</v>
      </c>
      <c r="AN91" s="209">
        <f t="shared" si="227"/>
        <v>0</v>
      </c>
      <c r="AO91" s="209">
        <f t="shared" si="162"/>
        <v>0</v>
      </c>
      <c r="AP91" s="209">
        <f t="shared" si="227"/>
        <v>0</v>
      </c>
      <c r="AQ91" s="209">
        <f t="shared" si="227"/>
        <v>0</v>
      </c>
      <c r="AR91" s="209">
        <f t="shared" si="163"/>
        <v>0</v>
      </c>
      <c r="AS91" s="209">
        <f t="shared" si="227"/>
        <v>0</v>
      </c>
      <c r="AT91" s="209">
        <f t="shared" si="227"/>
        <v>0</v>
      </c>
      <c r="AU91" s="209">
        <f t="shared" si="164"/>
        <v>0</v>
      </c>
      <c r="AV91" s="209">
        <f t="shared" si="227"/>
        <v>0</v>
      </c>
      <c r="AW91" s="209">
        <f t="shared" si="227"/>
        <v>0</v>
      </c>
      <c r="AX91" s="209">
        <f t="shared" si="165"/>
        <v>0</v>
      </c>
      <c r="AY91" s="209">
        <f t="shared" si="227"/>
        <v>0</v>
      </c>
      <c r="AZ91" s="209">
        <f t="shared" si="227"/>
        <v>0</v>
      </c>
      <c r="BA91" s="209">
        <f t="shared" si="166"/>
        <v>0</v>
      </c>
      <c r="BB91" s="209">
        <f t="shared" si="227"/>
        <v>0</v>
      </c>
      <c r="BC91" s="209">
        <f t="shared" si="227"/>
        <v>0</v>
      </c>
      <c r="BD91" s="209">
        <f t="shared" si="167"/>
        <v>0</v>
      </c>
      <c r="BE91" s="209">
        <f t="shared" si="227"/>
        <v>0</v>
      </c>
      <c r="BF91" s="209">
        <f t="shared" si="227"/>
        <v>0</v>
      </c>
      <c r="BG91" s="209">
        <f t="shared" si="168"/>
        <v>0</v>
      </c>
      <c r="BH91" s="209">
        <f t="shared" si="227"/>
        <v>0</v>
      </c>
      <c r="BI91" s="209">
        <f t="shared" si="227"/>
        <v>0</v>
      </c>
      <c r="BJ91" s="209">
        <f t="shared" si="169"/>
        <v>0</v>
      </c>
      <c r="BK91" s="209">
        <f t="shared" si="227"/>
        <v>0</v>
      </c>
      <c r="BL91" s="209">
        <f t="shared" si="227"/>
        <v>0</v>
      </c>
      <c r="BM91" s="209">
        <f t="shared" si="170"/>
        <v>0</v>
      </c>
      <c r="BN91" s="209">
        <f t="shared" si="227"/>
        <v>0</v>
      </c>
      <c r="BO91" s="209">
        <f t="shared" si="227"/>
        <v>0</v>
      </c>
      <c r="BP91" s="209">
        <f t="shared" si="171"/>
        <v>0</v>
      </c>
      <c r="BQ91" s="209">
        <f t="shared" ref="BQ91:BR91" si="228">SUM(BQ82:BQ90)</f>
        <v>0</v>
      </c>
      <c r="BR91" s="209">
        <f t="shared" si="228"/>
        <v>0</v>
      </c>
      <c r="BS91" s="209">
        <f t="shared" si="172"/>
        <v>0</v>
      </c>
      <c r="BT91" s="209">
        <f t="shared" si="190"/>
        <v>0</v>
      </c>
      <c r="BU91" s="268" t="e">
        <f t="shared" si="174"/>
        <v>#DIV/0!</v>
      </c>
      <c r="BV91" s="209">
        <f t="shared" si="175"/>
        <v>0</v>
      </c>
      <c r="BW91" s="268" t="e">
        <f t="shared" si="176"/>
        <v>#DIV/0!</v>
      </c>
      <c r="BX91" s="209">
        <f t="shared" si="177"/>
        <v>0</v>
      </c>
      <c r="BY91" s="290" t="e">
        <f t="shared" si="178"/>
        <v>#DIV/0!</v>
      </c>
      <c r="BZ91" s="209">
        <f t="shared" ref="BZ91" si="229">SUM(BZ82:BZ90)</f>
        <v>0</v>
      </c>
      <c r="CA91" s="209">
        <f t="shared" ref="CA91" si="230">SUM(CA82:CA90)</f>
        <v>0</v>
      </c>
      <c r="CB91" s="209">
        <f t="shared" si="179"/>
        <v>0</v>
      </c>
      <c r="CC91" s="209">
        <f t="shared" ref="CC91" si="231">SUM(CC82:CC90)</f>
        <v>0</v>
      </c>
      <c r="CD91" s="209">
        <f t="shared" ref="CD91" si="232">SUM(CD82:CD90)</f>
        <v>0</v>
      </c>
      <c r="CE91" s="209">
        <f t="shared" si="180"/>
        <v>0</v>
      </c>
      <c r="CF91" s="209">
        <f t="shared" ref="CF91" si="233">SUM(CF82:CF90)</f>
        <v>0</v>
      </c>
      <c r="CG91" s="209">
        <f t="shared" ref="CG91" si="234">SUM(CG82:CG90)</f>
        <v>0</v>
      </c>
      <c r="CH91" s="209">
        <f t="shared" si="181"/>
        <v>0</v>
      </c>
      <c r="CI91" s="209">
        <f t="shared" ref="CI91" si="235">SUM(CI82:CI90)</f>
        <v>0</v>
      </c>
      <c r="CJ91" s="209">
        <f t="shared" ref="CJ91" si="236">SUM(CJ82:CJ90)</f>
        <v>0</v>
      </c>
      <c r="CK91" s="209">
        <f t="shared" si="182"/>
        <v>0</v>
      </c>
      <c r="CL91" s="209">
        <f t="shared" ref="CL91" si="237">SUM(CL82:CL90)</f>
        <v>0</v>
      </c>
      <c r="CM91" s="209">
        <f t="shared" ref="CM91" si="238">SUM(CM82:CM90)</f>
        <v>0</v>
      </c>
      <c r="CN91" s="209">
        <f t="shared" si="183"/>
        <v>0</v>
      </c>
      <c r="CO91" s="209">
        <f t="shared" ref="CO91" si="239">SUM(CO82:CO90)</f>
        <v>0</v>
      </c>
      <c r="CP91" s="209">
        <f t="shared" ref="CP91" si="240">SUM(CP82:CP90)</f>
        <v>0</v>
      </c>
      <c r="CQ91" s="209">
        <f t="shared" si="184"/>
        <v>0</v>
      </c>
      <c r="CR91" s="209">
        <f t="shared" si="185"/>
        <v>0</v>
      </c>
      <c r="CS91" s="209">
        <f t="shared" si="186"/>
        <v>0</v>
      </c>
      <c r="CT91" s="209">
        <f t="shared" si="187"/>
        <v>0</v>
      </c>
    </row>
    <row r="92" spans="1:98" s="9" customFormat="1" ht="15" customHeight="1" x14ac:dyDescent="0.2">
      <c r="A92" s="3" t="s">
        <v>433</v>
      </c>
      <c r="B92" s="232">
        <v>1</v>
      </c>
      <c r="C92" s="222">
        <f t="shared" ref="C92:C106" si="241">F92+L92+R92+X92+AD92+AJ92+AP92+AV92+BB92+BH92+BN92</f>
        <v>0</v>
      </c>
      <c r="D92" s="222">
        <f t="shared" ref="D92:D106" si="242">G92+M92+S92+Y92+AE92+AK92+AQ92+AW92+BC92+BI92+BO92</f>
        <v>0</v>
      </c>
      <c r="E92" s="222">
        <f t="shared" si="150"/>
        <v>0</v>
      </c>
      <c r="F92" s="222"/>
      <c r="G92" s="222"/>
      <c r="H92" s="222">
        <f>SUM(F92:G92)</f>
        <v>0</v>
      </c>
      <c r="I92" s="222"/>
      <c r="J92" s="222"/>
      <c r="K92" s="222">
        <f t="shared" si="207"/>
        <v>0</v>
      </c>
      <c r="L92" s="222"/>
      <c r="M92" s="222"/>
      <c r="N92" s="222">
        <f t="shared" si="226"/>
        <v>0</v>
      </c>
      <c r="O92" s="222"/>
      <c r="P92" s="222"/>
      <c r="Q92" s="222">
        <f t="shared" si="208"/>
        <v>0</v>
      </c>
      <c r="R92" s="222"/>
      <c r="S92" s="222"/>
      <c r="T92" s="222">
        <f t="shared" si="209"/>
        <v>0</v>
      </c>
      <c r="U92" s="222"/>
      <c r="V92" s="222"/>
      <c r="W92" s="222">
        <f t="shared" si="210"/>
        <v>0</v>
      </c>
      <c r="X92" s="222"/>
      <c r="Y92" s="222"/>
      <c r="Z92" s="222">
        <f>+Y92+X92</f>
        <v>0</v>
      </c>
      <c r="AA92" s="222"/>
      <c r="AB92" s="222"/>
      <c r="AC92" s="223">
        <f>+AB92+AA92</f>
        <v>0</v>
      </c>
      <c r="AD92" s="222"/>
      <c r="AE92" s="222"/>
      <c r="AF92" s="223">
        <f t="shared" si="211"/>
        <v>0</v>
      </c>
      <c r="AG92" s="222"/>
      <c r="AH92" s="222"/>
      <c r="AI92" s="222">
        <f t="shared" si="212"/>
        <v>0</v>
      </c>
      <c r="AJ92" s="222"/>
      <c r="AK92" s="222"/>
      <c r="AL92" s="222">
        <f>+AK92+AJ92</f>
        <v>0</v>
      </c>
      <c r="AM92" s="222"/>
      <c r="AN92" s="222"/>
      <c r="AO92" s="222">
        <f>+AN92+AM92</f>
        <v>0</v>
      </c>
      <c r="AP92" s="222"/>
      <c r="AQ92" s="222"/>
      <c r="AR92" s="222">
        <f>+AQ92+AP92</f>
        <v>0</v>
      </c>
      <c r="AS92" s="222"/>
      <c r="AT92" s="222"/>
      <c r="AU92" s="223">
        <f t="shared" si="214"/>
        <v>0</v>
      </c>
      <c r="AV92" s="222"/>
      <c r="AW92" s="222"/>
      <c r="AX92" s="223">
        <f t="shared" ref="AX92:AX106" si="243">+AW92+AV92</f>
        <v>0</v>
      </c>
      <c r="AY92" s="222"/>
      <c r="AZ92" s="222"/>
      <c r="BA92" s="222">
        <f t="shared" si="216"/>
        <v>0</v>
      </c>
      <c r="BB92" s="291"/>
      <c r="BC92" s="291"/>
      <c r="BD92" s="222">
        <f t="shared" ref="BD92:BD106" si="244">+BC92+BB92</f>
        <v>0</v>
      </c>
      <c r="BE92" s="222"/>
      <c r="BF92" s="222"/>
      <c r="BG92" s="222">
        <f t="shared" ref="BG92:BG106" si="245">+BF92+BE92</f>
        <v>0</v>
      </c>
      <c r="BH92" s="222"/>
      <c r="BI92" s="222"/>
      <c r="BJ92" s="222">
        <f>+BI92+BH92</f>
        <v>0</v>
      </c>
      <c r="BK92" s="222"/>
      <c r="BL92" s="222"/>
      <c r="BM92" s="222">
        <f t="shared" ref="BM92:BM95" si="246">SUM(BK92:BL92)</f>
        <v>0</v>
      </c>
      <c r="BN92" s="222"/>
      <c r="BO92" s="222"/>
      <c r="BP92" s="222"/>
      <c r="BQ92" s="222"/>
      <c r="BR92" s="222"/>
      <c r="BS92" s="222">
        <v>0</v>
      </c>
      <c r="BT92" s="221">
        <f t="shared" si="190"/>
        <v>0</v>
      </c>
      <c r="BU92" s="243" t="e">
        <f t="shared" si="174"/>
        <v>#DIV/0!</v>
      </c>
      <c r="BV92" s="222">
        <f t="shared" si="175"/>
        <v>0</v>
      </c>
      <c r="BW92" s="243" t="e">
        <f t="shared" si="176"/>
        <v>#DIV/0!</v>
      </c>
      <c r="BX92" s="22">
        <f t="shared" si="177"/>
        <v>0</v>
      </c>
      <c r="BY92" s="243" t="e">
        <f t="shared" si="178"/>
        <v>#DIV/0!</v>
      </c>
      <c r="BZ92" s="222"/>
      <c r="CA92" s="222"/>
      <c r="CB92" s="22">
        <f t="shared" si="221"/>
        <v>0</v>
      </c>
      <c r="CC92" s="222"/>
      <c r="CD92" s="222"/>
      <c r="CE92" s="50">
        <f t="shared" si="222"/>
        <v>0</v>
      </c>
      <c r="CF92" s="222"/>
      <c r="CG92" s="222"/>
      <c r="CH92" s="50">
        <f t="shared" si="223"/>
        <v>0</v>
      </c>
      <c r="CI92" s="222"/>
      <c r="CJ92" s="222"/>
      <c r="CK92" s="50">
        <f t="shared" si="182"/>
        <v>0</v>
      </c>
      <c r="CL92" s="222"/>
      <c r="CM92" s="222"/>
      <c r="CN92" s="50">
        <f t="shared" si="224"/>
        <v>0</v>
      </c>
      <c r="CO92" s="222"/>
      <c r="CP92" s="222"/>
      <c r="CQ92" s="50">
        <f>+CP92+CO92</f>
        <v>0</v>
      </c>
      <c r="CR92" s="50">
        <f t="shared" si="185"/>
        <v>0</v>
      </c>
      <c r="CS92" s="50">
        <f t="shared" si="186"/>
        <v>0</v>
      </c>
      <c r="CT92" s="178">
        <f t="shared" si="187"/>
        <v>0</v>
      </c>
    </row>
    <row r="93" spans="1:98" s="9" customFormat="1" x14ac:dyDescent="0.2">
      <c r="A93" s="3" t="s">
        <v>438</v>
      </c>
      <c r="B93" s="232">
        <v>1</v>
      </c>
      <c r="C93" s="222">
        <f t="shared" si="241"/>
        <v>0</v>
      </c>
      <c r="D93" s="222">
        <f t="shared" si="242"/>
        <v>0</v>
      </c>
      <c r="E93" s="222">
        <f t="shared" si="150"/>
        <v>0</v>
      </c>
      <c r="F93" s="222"/>
      <c r="G93" s="222"/>
      <c r="H93" s="222">
        <f>+G93+F93</f>
        <v>0</v>
      </c>
      <c r="I93" s="222"/>
      <c r="J93" s="222"/>
      <c r="K93" s="222">
        <f t="shared" si="207"/>
        <v>0</v>
      </c>
      <c r="L93" s="222"/>
      <c r="M93" s="222"/>
      <c r="N93" s="222">
        <f t="shared" si="226"/>
        <v>0</v>
      </c>
      <c r="O93" s="222"/>
      <c r="P93" s="222"/>
      <c r="Q93" s="222">
        <f t="shared" si="208"/>
        <v>0</v>
      </c>
      <c r="R93" s="222"/>
      <c r="S93" s="222"/>
      <c r="T93" s="222">
        <f t="shared" si="209"/>
        <v>0</v>
      </c>
      <c r="U93" s="222"/>
      <c r="V93" s="222"/>
      <c r="W93" s="222">
        <f t="shared" si="210"/>
        <v>0</v>
      </c>
      <c r="X93" s="222"/>
      <c r="Y93" s="222"/>
      <c r="Z93" s="222">
        <f t="shared" ref="Z93:Z105" si="247">+Y93+X93</f>
        <v>0</v>
      </c>
      <c r="AA93" s="222"/>
      <c r="AB93" s="222"/>
      <c r="AC93" s="223">
        <f t="shared" ref="AC93:AC106" si="248">+AB93+AA93</f>
        <v>0</v>
      </c>
      <c r="AD93" s="222"/>
      <c r="AE93" s="222"/>
      <c r="AF93" s="223">
        <f t="shared" si="211"/>
        <v>0</v>
      </c>
      <c r="AG93" s="222"/>
      <c r="AH93" s="222"/>
      <c r="AI93" s="222">
        <f t="shared" si="212"/>
        <v>0</v>
      </c>
      <c r="AJ93" s="222"/>
      <c r="AK93" s="222"/>
      <c r="AL93" s="222">
        <f t="shared" ref="AL93:AL106" si="249">+AK93+AJ93</f>
        <v>0</v>
      </c>
      <c r="AM93" s="222"/>
      <c r="AN93" s="222"/>
      <c r="AO93" s="222">
        <f t="shared" ref="AO93:AO106" si="250">+AN93+AM93</f>
        <v>0</v>
      </c>
      <c r="AP93" s="222"/>
      <c r="AQ93" s="222"/>
      <c r="AR93" s="222">
        <f t="shared" ref="AR93:AR106" si="251">+AQ93+AP93</f>
        <v>0</v>
      </c>
      <c r="AS93" s="222"/>
      <c r="AT93" s="222"/>
      <c r="AU93" s="223">
        <f t="shared" si="214"/>
        <v>0</v>
      </c>
      <c r="AV93" s="222"/>
      <c r="AW93" s="222"/>
      <c r="AX93" s="223">
        <f t="shared" si="243"/>
        <v>0</v>
      </c>
      <c r="AY93" s="222"/>
      <c r="AZ93" s="222"/>
      <c r="BA93" s="222">
        <f t="shared" si="216"/>
        <v>0</v>
      </c>
      <c r="BB93" s="291"/>
      <c r="BC93" s="291"/>
      <c r="BD93" s="222">
        <f t="shared" si="244"/>
        <v>0</v>
      </c>
      <c r="BE93" s="222"/>
      <c r="BF93" s="222"/>
      <c r="BG93" s="222">
        <f t="shared" si="245"/>
        <v>0</v>
      </c>
      <c r="BH93" s="222"/>
      <c r="BI93" s="222"/>
      <c r="BJ93" s="222">
        <f t="shared" ref="BJ93:BJ106" si="252">+BI93+BH93</f>
        <v>0</v>
      </c>
      <c r="BK93" s="222"/>
      <c r="BL93" s="222"/>
      <c r="BM93" s="222">
        <f t="shared" si="246"/>
        <v>0</v>
      </c>
      <c r="BN93" s="222"/>
      <c r="BO93" s="222"/>
      <c r="BP93" s="222"/>
      <c r="BQ93" s="222"/>
      <c r="BR93" s="222"/>
      <c r="BS93" s="222">
        <v>0</v>
      </c>
      <c r="BT93" s="221">
        <f t="shared" si="190"/>
        <v>0</v>
      </c>
      <c r="BU93" s="243" t="e">
        <f t="shared" si="174"/>
        <v>#DIV/0!</v>
      </c>
      <c r="BV93" s="222">
        <f t="shared" si="175"/>
        <v>0</v>
      </c>
      <c r="BW93" s="243" t="e">
        <f t="shared" si="176"/>
        <v>#DIV/0!</v>
      </c>
      <c r="BX93" s="22">
        <f t="shared" si="177"/>
        <v>0</v>
      </c>
      <c r="BY93" s="253" t="e">
        <f t="shared" si="178"/>
        <v>#DIV/0!</v>
      </c>
      <c r="BZ93" s="222"/>
      <c r="CA93" s="222"/>
      <c r="CB93" s="22">
        <f t="shared" si="221"/>
        <v>0</v>
      </c>
      <c r="CC93" s="222"/>
      <c r="CD93" s="222"/>
      <c r="CE93" s="50">
        <f t="shared" si="222"/>
        <v>0</v>
      </c>
      <c r="CF93" s="222"/>
      <c r="CG93" s="222"/>
      <c r="CH93" s="50">
        <f t="shared" si="223"/>
        <v>0</v>
      </c>
      <c r="CI93" s="222"/>
      <c r="CJ93" s="222"/>
      <c r="CK93" s="50">
        <f t="shared" si="182"/>
        <v>0</v>
      </c>
      <c r="CL93" s="222"/>
      <c r="CM93" s="222"/>
      <c r="CN93" s="50">
        <f t="shared" si="224"/>
        <v>0</v>
      </c>
      <c r="CO93" s="222"/>
      <c r="CP93" s="222"/>
      <c r="CQ93" s="50">
        <f t="shared" ref="CQ93:CQ106" si="253">+CP93+CO93</f>
        <v>0</v>
      </c>
      <c r="CR93" s="50">
        <f t="shared" si="185"/>
        <v>0</v>
      </c>
      <c r="CS93" s="50">
        <f t="shared" si="186"/>
        <v>0</v>
      </c>
      <c r="CT93" s="178">
        <f t="shared" si="187"/>
        <v>0</v>
      </c>
    </row>
    <row r="94" spans="1:98" s="9" customFormat="1" ht="15" customHeight="1" x14ac:dyDescent="0.2">
      <c r="A94" s="3" t="s">
        <v>446</v>
      </c>
      <c r="B94" s="232">
        <v>1</v>
      </c>
      <c r="C94" s="222">
        <f t="shared" si="241"/>
        <v>0</v>
      </c>
      <c r="D94" s="222">
        <f t="shared" si="242"/>
        <v>0</v>
      </c>
      <c r="E94" s="222">
        <f t="shared" si="150"/>
        <v>0</v>
      </c>
      <c r="F94" s="222"/>
      <c r="G94" s="222"/>
      <c r="H94" s="222">
        <v>39</v>
      </c>
      <c r="I94" s="222"/>
      <c r="J94" s="222"/>
      <c r="K94" s="222">
        <f t="shared" si="207"/>
        <v>0</v>
      </c>
      <c r="L94" s="222"/>
      <c r="M94" s="222"/>
      <c r="N94" s="222">
        <f t="shared" si="226"/>
        <v>0</v>
      </c>
      <c r="O94" s="222"/>
      <c r="P94" s="222"/>
      <c r="Q94" s="222">
        <f t="shared" si="208"/>
        <v>0</v>
      </c>
      <c r="R94" s="222"/>
      <c r="S94" s="222"/>
      <c r="T94" s="222">
        <f t="shared" si="209"/>
        <v>0</v>
      </c>
      <c r="U94" s="222"/>
      <c r="V94" s="222"/>
      <c r="W94" s="222">
        <f t="shared" si="210"/>
        <v>0</v>
      </c>
      <c r="X94" s="222"/>
      <c r="Y94" s="222"/>
      <c r="Z94" s="222">
        <f t="shared" si="247"/>
        <v>0</v>
      </c>
      <c r="AA94" s="222"/>
      <c r="AB94" s="222"/>
      <c r="AC94" s="223">
        <f t="shared" si="248"/>
        <v>0</v>
      </c>
      <c r="AD94" s="222"/>
      <c r="AE94" s="222"/>
      <c r="AF94" s="223">
        <f t="shared" si="211"/>
        <v>0</v>
      </c>
      <c r="AG94" s="222"/>
      <c r="AH94" s="222"/>
      <c r="AI94" s="222">
        <f t="shared" si="212"/>
        <v>0</v>
      </c>
      <c r="AJ94" s="222"/>
      <c r="AK94" s="222"/>
      <c r="AL94" s="222">
        <f t="shared" si="249"/>
        <v>0</v>
      </c>
      <c r="AM94" s="222"/>
      <c r="AN94" s="222"/>
      <c r="AO94" s="222">
        <f t="shared" si="250"/>
        <v>0</v>
      </c>
      <c r="AP94" s="222"/>
      <c r="AQ94" s="222"/>
      <c r="AR94" s="222">
        <f t="shared" si="251"/>
        <v>0</v>
      </c>
      <c r="AS94" s="222"/>
      <c r="AT94" s="222"/>
      <c r="AU94" s="223">
        <f t="shared" si="214"/>
        <v>0</v>
      </c>
      <c r="AV94" s="222"/>
      <c r="AW94" s="222"/>
      <c r="AX94" s="223">
        <f t="shared" si="243"/>
        <v>0</v>
      </c>
      <c r="AY94" s="222"/>
      <c r="AZ94" s="222"/>
      <c r="BA94" s="222">
        <f t="shared" si="216"/>
        <v>0</v>
      </c>
      <c r="BB94" s="291"/>
      <c r="BC94" s="291"/>
      <c r="BD94" s="291">
        <f t="shared" si="244"/>
        <v>0</v>
      </c>
      <c r="BE94" s="222"/>
      <c r="BF94" s="222"/>
      <c r="BG94" s="222">
        <f t="shared" si="245"/>
        <v>0</v>
      </c>
      <c r="BH94" s="222"/>
      <c r="BI94" s="222"/>
      <c r="BJ94" s="222">
        <f t="shared" si="252"/>
        <v>0</v>
      </c>
      <c r="BK94" s="222"/>
      <c r="BL94" s="222"/>
      <c r="BM94" s="222">
        <f t="shared" si="246"/>
        <v>0</v>
      </c>
      <c r="BN94" s="222"/>
      <c r="BO94" s="222"/>
      <c r="BP94" s="222"/>
      <c r="BQ94" s="222"/>
      <c r="BR94" s="222"/>
      <c r="BS94" s="222">
        <v>0</v>
      </c>
      <c r="BT94" s="221">
        <f t="shared" si="190"/>
        <v>0</v>
      </c>
      <c r="BU94" s="243" t="e">
        <f t="shared" si="174"/>
        <v>#DIV/0!</v>
      </c>
      <c r="BV94" s="222">
        <f t="shared" si="175"/>
        <v>0</v>
      </c>
      <c r="BW94" s="243" t="e">
        <f t="shared" si="176"/>
        <v>#DIV/0!</v>
      </c>
      <c r="BX94" s="22">
        <f t="shared" si="177"/>
        <v>0</v>
      </c>
      <c r="BY94" s="253" t="e">
        <f t="shared" si="178"/>
        <v>#DIV/0!</v>
      </c>
      <c r="BZ94" s="222"/>
      <c r="CA94" s="222"/>
      <c r="CB94" s="22">
        <f t="shared" si="221"/>
        <v>0</v>
      </c>
      <c r="CC94" s="222"/>
      <c r="CD94" s="222"/>
      <c r="CE94" s="50">
        <f t="shared" si="222"/>
        <v>0</v>
      </c>
      <c r="CF94" s="222"/>
      <c r="CG94" s="222"/>
      <c r="CH94" s="50">
        <f t="shared" si="223"/>
        <v>0</v>
      </c>
      <c r="CI94" s="222"/>
      <c r="CJ94" s="222"/>
      <c r="CK94" s="50">
        <f t="shared" si="182"/>
        <v>0</v>
      </c>
      <c r="CL94" s="222"/>
      <c r="CM94" s="222"/>
      <c r="CN94" s="50">
        <f t="shared" si="224"/>
        <v>0</v>
      </c>
      <c r="CO94" s="222"/>
      <c r="CP94" s="222"/>
      <c r="CQ94" s="50">
        <f t="shared" si="253"/>
        <v>0</v>
      </c>
      <c r="CR94" s="50">
        <f t="shared" si="185"/>
        <v>0</v>
      </c>
      <c r="CS94" s="50">
        <f t="shared" si="186"/>
        <v>0</v>
      </c>
      <c r="CT94" s="178">
        <f t="shared" si="187"/>
        <v>0</v>
      </c>
    </row>
    <row r="95" spans="1:98" s="9" customFormat="1" x14ac:dyDescent="0.2">
      <c r="A95" s="3" t="s">
        <v>449</v>
      </c>
      <c r="B95" s="232">
        <v>3</v>
      </c>
      <c r="C95" s="222">
        <f t="shared" si="241"/>
        <v>0</v>
      </c>
      <c r="D95" s="222">
        <f t="shared" si="242"/>
        <v>0</v>
      </c>
      <c r="E95" s="222">
        <f t="shared" si="150"/>
        <v>0</v>
      </c>
      <c r="F95" s="222"/>
      <c r="G95" s="222"/>
      <c r="H95" s="222">
        <f t="shared" ref="H95:H105" si="254">+G95+F95</f>
        <v>0</v>
      </c>
      <c r="I95" s="222"/>
      <c r="J95" s="222"/>
      <c r="K95" s="222">
        <f t="shared" si="207"/>
        <v>0</v>
      </c>
      <c r="L95" s="222"/>
      <c r="M95" s="222"/>
      <c r="N95" s="222">
        <f t="shared" si="226"/>
        <v>0</v>
      </c>
      <c r="O95" s="222"/>
      <c r="P95" s="222"/>
      <c r="Q95" s="222">
        <f t="shared" si="208"/>
        <v>0</v>
      </c>
      <c r="R95" s="222"/>
      <c r="S95" s="222"/>
      <c r="T95" s="222">
        <f t="shared" si="209"/>
        <v>0</v>
      </c>
      <c r="U95" s="222"/>
      <c r="V95" s="222"/>
      <c r="W95" s="222">
        <f t="shared" si="210"/>
        <v>0</v>
      </c>
      <c r="X95" s="222"/>
      <c r="Y95" s="222"/>
      <c r="Z95" s="222">
        <f t="shared" si="247"/>
        <v>0</v>
      </c>
      <c r="AA95" s="222"/>
      <c r="AB95" s="222"/>
      <c r="AC95" s="223">
        <f t="shared" si="248"/>
        <v>0</v>
      </c>
      <c r="AD95" s="222"/>
      <c r="AE95" s="222"/>
      <c r="AF95" s="223">
        <f t="shared" si="211"/>
        <v>0</v>
      </c>
      <c r="AG95" s="222"/>
      <c r="AH95" s="222"/>
      <c r="AI95" s="222">
        <f t="shared" si="212"/>
        <v>0</v>
      </c>
      <c r="AJ95" s="222"/>
      <c r="AK95" s="222"/>
      <c r="AL95" s="222">
        <f t="shared" si="249"/>
        <v>0</v>
      </c>
      <c r="AM95" s="222"/>
      <c r="AN95" s="222"/>
      <c r="AO95" s="222">
        <f t="shared" si="250"/>
        <v>0</v>
      </c>
      <c r="AP95" s="222"/>
      <c r="AQ95" s="222"/>
      <c r="AR95" s="222">
        <f t="shared" si="251"/>
        <v>0</v>
      </c>
      <c r="AS95" s="222"/>
      <c r="AT95" s="222"/>
      <c r="AU95" s="223">
        <f t="shared" si="214"/>
        <v>0</v>
      </c>
      <c r="AV95" s="222"/>
      <c r="AW95" s="222"/>
      <c r="AX95" s="223">
        <f t="shared" si="243"/>
        <v>0</v>
      </c>
      <c r="AY95" s="222"/>
      <c r="AZ95" s="222"/>
      <c r="BA95" s="222">
        <f t="shared" si="216"/>
        <v>0</v>
      </c>
      <c r="BB95" s="291"/>
      <c r="BC95" s="291"/>
      <c r="BD95" s="222">
        <f t="shared" si="244"/>
        <v>0</v>
      </c>
      <c r="BE95" s="222"/>
      <c r="BF95" s="222"/>
      <c r="BG95" s="222">
        <f t="shared" si="245"/>
        <v>0</v>
      </c>
      <c r="BH95" s="222"/>
      <c r="BI95" s="222"/>
      <c r="BJ95" s="222">
        <f t="shared" si="252"/>
        <v>0</v>
      </c>
      <c r="BK95" s="222"/>
      <c r="BL95" s="222"/>
      <c r="BM95" s="222">
        <f t="shared" si="246"/>
        <v>0</v>
      </c>
      <c r="BN95" s="222"/>
      <c r="BO95" s="222"/>
      <c r="BP95" s="222"/>
      <c r="BQ95" s="222"/>
      <c r="BR95" s="222"/>
      <c r="BS95" s="222">
        <v>0</v>
      </c>
      <c r="BT95" s="221">
        <f t="shared" si="190"/>
        <v>0</v>
      </c>
      <c r="BU95" s="243" t="e">
        <f t="shared" si="174"/>
        <v>#DIV/0!</v>
      </c>
      <c r="BV95" s="222">
        <f t="shared" si="175"/>
        <v>0</v>
      </c>
      <c r="BW95" s="243" t="e">
        <f t="shared" si="176"/>
        <v>#DIV/0!</v>
      </c>
      <c r="BX95" s="22">
        <f t="shared" si="177"/>
        <v>0</v>
      </c>
      <c r="BY95" s="253" t="e">
        <f t="shared" si="178"/>
        <v>#DIV/0!</v>
      </c>
      <c r="BZ95" s="222"/>
      <c r="CA95" s="222"/>
      <c r="CB95" s="22">
        <f t="shared" si="221"/>
        <v>0</v>
      </c>
      <c r="CC95" s="222"/>
      <c r="CD95" s="222"/>
      <c r="CE95" s="50">
        <f t="shared" si="222"/>
        <v>0</v>
      </c>
      <c r="CF95" s="222"/>
      <c r="CG95" s="222"/>
      <c r="CH95" s="50">
        <f t="shared" si="223"/>
        <v>0</v>
      </c>
      <c r="CI95" s="222"/>
      <c r="CJ95" s="222"/>
      <c r="CK95" s="50">
        <f t="shared" si="182"/>
        <v>0</v>
      </c>
      <c r="CL95" s="222"/>
      <c r="CM95" s="222"/>
      <c r="CN95" s="50">
        <f t="shared" si="224"/>
        <v>0</v>
      </c>
      <c r="CO95" s="222"/>
      <c r="CP95" s="222"/>
      <c r="CQ95" s="50">
        <f t="shared" si="253"/>
        <v>0</v>
      </c>
      <c r="CR95" s="50">
        <f t="shared" si="185"/>
        <v>0</v>
      </c>
      <c r="CS95" s="50">
        <f t="shared" si="186"/>
        <v>0</v>
      </c>
      <c r="CT95" s="178">
        <f t="shared" si="187"/>
        <v>0</v>
      </c>
    </row>
    <row r="96" spans="1:98" s="9" customFormat="1" ht="15" customHeight="1" x14ac:dyDescent="0.2">
      <c r="A96" s="3" t="s">
        <v>455</v>
      </c>
      <c r="B96" s="232">
        <v>1</v>
      </c>
      <c r="C96" s="222">
        <f t="shared" si="241"/>
        <v>0</v>
      </c>
      <c r="D96" s="222">
        <f t="shared" si="242"/>
        <v>0</v>
      </c>
      <c r="E96" s="222">
        <f t="shared" si="150"/>
        <v>0</v>
      </c>
      <c r="F96" s="222"/>
      <c r="G96" s="222"/>
      <c r="H96" s="222">
        <f t="shared" si="254"/>
        <v>0</v>
      </c>
      <c r="I96" s="222"/>
      <c r="J96" s="222"/>
      <c r="K96" s="222">
        <f t="shared" si="207"/>
        <v>0</v>
      </c>
      <c r="L96" s="222"/>
      <c r="M96" s="222"/>
      <c r="N96" s="222">
        <f t="shared" si="226"/>
        <v>0</v>
      </c>
      <c r="O96" s="222"/>
      <c r="P96" s="222"/>
      <c r="Q96" s="222">
        <f t="shared" si="208"/>
        <v>0</v>
      </c>
      <c r="R96" s="222"/>
      <c r="S96" s="222"/>
      <c r="T96" s="222">
        <f t="shared" si="209"/>
        <v>0</v>
      </c>
      <c r="U96" s="222"/>
      <c r="V96" s="222"/>
      <c r="W96" s="222">
        <f t="shared" si="210"/>
        <v>0</v>
      </c>
      <c r="X96" s="222"/>
      <c r="Y96" s="222"/>
      <c r="Z96" s="222">
        <v>0</v>
      </c>
      <c r="AA96" s="222"/>
      <c r="AB96" s="222"/>
      <c r="AC96" s="223">
        <f t="shared" si="248"/>
        <v>0</v>
      </c>
      <c r="AD96" s="222"/>
      <c r="AE96" s="222"/>
      <c r="AF96" s="223">
        <f t="shared" si="211"/>
        <v>0</v>
      </c>
      <c r="AG96" s="222"/>
      <c r="AH96" s="222"/>
      <c r="AI96" s="222">
        <f t="shared" si="212"/>
        <v>0</v>
      </c>
      <c r="AJ96" s="222"/>
      <c r="AK96" s="222"/>
      <c r="AL96" s="222">
        <f t="shared" si="249"/>
        <v>0</v>
      </c>
      <c r="AM96" s="222"/>
      <c r="AN96" s="222"/>
      <c r="AO96" s="222">
        <f t="shared" si="250"/>
        <v>0</v>
      </c>
      <c r="AP96" s="222"/>
      <c r="AQ96" s="222"/>
      <c r="AR96" s="222">
        <f t="shared" si="251"/>
        <v>0</v>
      </c>
      <c r="AS96" s="222"/>
      <c r="AT96" s="222"/>
      <c r="AU96" s="223">
        <f t="shared" si="214"/>
        <v>0</v>
      </c>
      <c r="AV96" s="222"/>
      <c r="AW96" s="222"/>
      <c r="AX96" s="223">
        <f t="shared" si="243"/>
        <v>0</v>
      </c>
      <c r="AY96" s="222"/>
      <c r="AZ96" s="222"/>
      <c r="BA96" s="222">
        <f t="shared" si="216"/>
        <v>0</v>
      </c>
      <c r="BB96" s="291"/>
      <c r="BC96" s="291"/>
      <c r="BD96" s="222">
        <f t="shared" si="244"/>
        <v>0</v>
      </c>
      <c r="BE96" s="222"/>
      <c r="BF96" s="222"/>
      <c r="BG96" s="222">
        <f t="shared" si="245"/>
        <v>0</v>
      </c>
      <c r="BH96" s="222"/>
      <c r="BI96" s="222"/>
      <c r="BJ96" s="222">
        <f t="shared" si="252"/>
        <v>0</v>
      </c>
      <c r="BK96" s="222"/>
      <c r="BL96" s="222"/>
      <c r="BM96" s="222">
        <f>SUM(BK96:BL96)</f>
        <v>0</v>
      </c>
      <c r="BN96" s="222"/>
      <c r="BO96" s="222"/>
      <c r="BP96" s="222"/>
      <c r="BQ96" s="222"/>
      <c r="BR96" s="222"/>
      <c r="BS96" s="222">
        <v>0</v>
      </c>
      <c r="BT96" s="221">
        <f t="shared" si="190"/>
        <v>0</v>
      </c>
      <c r="BU96" s="243" t="e">
        <f t="shared" si="174"/>
        <v>#DIV/0!</v>
      </c>
      <c r="BV96" s="222">
        <f t="shared" si="175"/>
        <v>0</v>
      </c>
      <c r="BW96" s="243" t="e">
        <f t="shared" si="176"/>
        <v>#DIV/0!</v>
      </c>
      <c r="BX96" s="22">
        <f t="shared" si="177"/>
        <v>0</v>
      </c>
      <c r="BY96" s="253" t="e">
        <f t="shared" si="178"/>
        <v>#DIV/0!</v>
      </c>
      <c r="BZ96" s="222"/>
      <c r="CA96" s="222"/>
      <c r="CB96" s="22">
        <f t="shared" si="221"/>
        <v>0</v>
      </c>
      <c r="CC96" s="222"/>
      <c r="CD96" s="222"/>
      <c r="CE96" s="50">
        <f t="shared" si="222"/>
        <v>0</v>
      </c>
      <c r="CF96" s="222"/>
      <c r="CG96" s="222"/>
      <c r="CH96" s="50">
        <f t="shared" si="223"/>
        <v>0</v>
      </c>
      <c r="CI96" s="222"/>
      <c r="CJ96" s="222"/>
      <c r="CK96" s="50">
        <f t="shared" si="182"/>
        <v>0</v>
      </c>
      <c r="CL96" s="222"/>
      <c r="CM96" s="222"/>
      <c r="CN96" s="50">
        <f t="shared" si="224"/>
        <v>0</v>
      </c>
      <c r="CO96" s="222"/>
      <c r="CP96" s="222"/>
      <c r="CQ96" s="50">
        <f t="shared" si="253"/>
        <v>0</v>
      </c>
      <c r="CR96" s="50">
        <f t="shared" si="185"/>
        <v>0</v>
      </c>
      <c r="CS96" s="50">
        <f t="shared" si="186"/>
        <v>0</v>
      </c>
      <c r="CT96" s="178">
        <f t="shared" si="187"/>
        <v>0</v>
      </c>
    </row>
    <row r="97" spans="1:98" s="9" customFormat="1" x14ac:dyDescent="0.2">
      <c r="A97" s="3" t="s">
        <v>461</v>
      </c>
      <c r="B97" s="232">
        <v>1</v>
      </c>
      <c r="C97" s="222">
        <f t="shared" si="241"/>
        <v>0</v>
      </c>
      <c r="D97" s="222">
        <f t="shared" si="242"/>
        <v>0</v>
      </c>
      <c r="E97" s="222">
        <f t="shared" si="150"/>
        <v>0</v>
      </c>
      <c r="F97" s="222"/>
      <c r="G97" s="222"/>
      <c r="H97" s="222">
        <f t="shared" si="254"/>
        <v>0</v>
      </c>
      <c r="I97" s="222"/>
      <c r="J97" s="222"/>
      <c r="K97" s="222">
        <f t="shared" si="207"/>
        <v>0</v>
      </c>
      <c r="L97" s="222"/>
      <c r="M97" s="222"/>
      <c r="N97" s="222">
        <f t="shared" si="226"/>
        <v>0</v>
      </c>
      <c r="O97" s="222"/>
      <c r="P97" s="222"/>
      <c r="Q97" s="222">
        <f t="shared" si="208"/>
        <v>0</v>
      </c>
      <c r="R97" s="222"/>
      <c r="S97" s="222"/>
      <c r="T97" s="222">
        <f t="shared" si="209"/>
        <v>0</v>
      </c>
      <c r="U97" s="222"/>
      <c r="V97" s="222"/>
      <c r="W97" s="222">
        <f t="shared" si="210"/>
        <v>0</v>
      </c>
      <c r="X97" s="222"/>
      <c r="Y97" s="222"/>
      <c r="Z97" s="222">
        <f t="shared" si="247"/>
        <v>0</v>
      </c>
      <c r="AA97" s="222"/>
      <c r="AB97" s="222"/>
      <c r="AC97" s="223">
        <f t="shared" si="248"/>
        <v>0</v>
      </c>
      <c r="AD97" s="222"/>
      <c r="AE97" s="222"/>
      <c r="AF97" s="223">
        <f t="shared" si="211"/>
        <v>0</v>
      </c>
      <c r="AG97" s="222"/>
      <c r="AH97" s="222"/>
      <c r="AI97" s="222">
        <f t="shared" si="212"/>
        <v>0</v>
      </c>
      <c r="AJ97" s="222"/>
      <c r="AK97" s="222"/>
      <c r="AL97" s="222">
        <f t="shared" si="249"/>
        <v>0</v>
      </c>
      <c r="AM97" s="222"/>
      <c r="AN97" s="222"/>
      <c r="AO97" s="222">
        <f t="shared" si="250"/>
        <v>0</v>
      </c>
      <c r="AP97" s="222"/>
      <c r="AQ97" s="222"/>
      <c r="AR97" s="222">
        <f t="shared" si="251"/>
        <v>0</v>
      </c>
      <c r="AS97" s="222"/>
      <c r="AT97" s="222"/>
      <c r="AU97" s="223">
        <f t="shared" si="214"/>
        <v>0</v>
      </c>
      <c r="AV97" s="222"/>
      <c r="AW97" s="222"/>
      <c r="AX97" s="223">
        <f t="shared" si="243"/>
        <v>0</v>
      </c>
      <c r="AY97" s="222"/>
      <c r="AZ97" s="222"/>
      <c r="BA97" s="222">
        <f t="shared" si="216"/>
        <v>0</v>
      </c>
      <c r="BB97" s="291"/>
      <c r="BC97" s="291"/>
      <c r="BD97" s="222">
        <f t="shared" si="244"/>
        <v>0</v>
      </c>
      <c r="BE97" s="222"/>
      <c r="BF97" s="222"/>
      <c r="BG97" s="222">
        <f t="shared" si="245"/>
        <v>0</v>
      </c>
      <c r="BH97" s="222"/>
      <c r="BI97" s="222"/>
      <c r="BJ97" s="222">
        <f t="shared" si="252"/>
        <v>0</v>
      </c>
      <c r="BK97" s="222"/>
      <c r="BL97" s="222"/>
      <c r="BM97" s="222">
        <f t="shared" ref="BM97:BM106" si="255">SUM(BK97:BL97)</f>
        <v>0</v>
      </c>
      <c r="BN97" s="222"/>
      <c r="BO97" s="222"/>
      <c r="BP97" s="222"/>
      <c r="BQ97" s="222"/>
      <c r="BR97" s="222"/>
      <c r="BS97" s="222">
        <v>0</v>
      </c>
      <c r="BT97" s="221">
        <f t="shared" si="190"/>
        <v>0</v>
      </c>
      <c r="BU97" s="243" t="e">
        <f t="shared" si="174"/>
        <v>#DIV/0!</v>
      </c>
      <c r="BV97" s="222">
        <f t="shared" si="175"/>
        <v>0</v>
      </c>
      <c r="BW97" s="243" t="e">
        <f t="shared" si="176"/>
        <v>#DIV/0!</v>
      </c>
      <c r="BX97" s="22">
        <f t="shared" si="177"/>
        <v>0</v>
      </c>
      <c r="BY97" s="253" t="e">
        <f t="shared" si="178"/>
        <v>#DIV/0!</v>
      </c>
      <c r="BZ97" s="222"/>
      <c r="CA97" s="222"/>
      <c r="CB97" s="22">
        <f t="shared" si="221"/>
        <v>0</v>
      </c>
      <c r="CC97" s="222"/>
      <c r="CD97" s="222"/>
      <c r="CE97" s="50">
        <f t="shared" si="222"/>
        <v>0</v>
      </c>
      <c r="CF97" s="222"/>
      <c r="CG97" s="222"/>
      <c r="CH97" s="50">
        <f t="shared" si="223"/>
        <v>0</v>
      </c>
      <c r="CI97" s="222"/>
      <c r="CJ97" s="222"/>
      <c r="CK97" s="50">
        <f t="shared" si="182"/>
        <v>0</v>
      </c>
      <c r="CL97" s="222"/>
      <c r="CM97" s="222"/>
      <c r="CN97" s="50">
        <f t="shared" si="224"/>
        <v>0</v>
      </c>
      <c r="CO97" s="222"/>
      <c r="CP97" s="222"/>
      <c r="CQ97" s="50">
        <f t="shared" si="253"/>
        <v>0</v>
      </c>
      <c r="CR97" s="50">
        <f t="shared" si="185"/>
        <v>0</v>
      </c>
      <c r="CS97" s="50">
        <f t="shared" si="186"/>
        <v>0</v>
      </c>
      <c r="CT97" s="178">
        <f t="shared" si="187"/>
        <v>0</v>
      </c>
    </row>
    <row r="98" spans="1:98" s="9" customFormat="1" ht="15" customHeight="1" x14ac:dyDescent="0.2">
      <c r="A98" s="3" t="s">
        <v>465</v>
      </c>
      <c r="B98" s="232">
        <v>1</v>
      </c>
      <c r="C98" s="222">
        <f t="shared" si="241"/>
        <v>0</v>
      </c>
      <c r="D98" s="222">
        <f t="shared" si="242"/>
        <v>0</v>
      </c>
      <c r="E98" s="222">
        <f t="shared" si="150"/>
        <v>0</v>
      </c>
      <c r="F98" s="222"/>
      <c r="G98" s="222"/>
      <c r="H98" s="222">
        <v>62</v>
      </c>
      <c r="I98" s="222"/>
      <c r="J98" s="222"/>
      <c r="K98" s="222">
        <f t="shared" si="207"/>
        <v>0</v>
      </c>
      <c r="L98" s="222"/>
      <c r="M98" s="222"/>
      <c r="N98" s="222">
        <f t="shared" si="226"/>
        <v>0</v>
      </c>
      <c r="O98" s="222"/>
      <c r="P98" s="222"/>
      <c r="Q98" s="222">
        <f t="shared" si="208"/>
        <v>0</v>
      </c>
      <c r="R98" s="222"/>
      <c r="S98" s="222"/>
      <c r="T98" s="222">
        <f t="shared" si="209"/>
        <v>0</v>
      </c>
      <c r="U98" s="222"/>
      <c r="V98" s="222"/>
      <c r="W98" s="222">
        <f t="shared" si="210"/>
        <v>0</v>
      </c>
      <c r="X98" s="222"/>
      <c r="Y98" s="222"/>
      <c r="Z98" s="222">
        <f t="shared" si="247"/>
        <v>0</v>
      </c>
      <c r="AA98" s="222"/>
      <c r="AB98" s="222"/>
      <c r="AC98" s="223">
        <f t="shared" si="248"/>
        <v>0</v>
      </c>
      <c r="AD98" s="222"/>
      <c r="AE98" s="222"/>
      <c r="AF98" s="223">
        <f t="shared" si="211"/>
        <v>0</v>
      </c>
      <c r="AG98" s="222"/>
      <c r="AH98" s="222"/>
      <c r="AI98" s="222">
        <f t="shared" si="212"/>
        <v>0</v>
      </c>
      <c r="AJ98" s="222"/>
      <c r="AK98" s="222"/>
      <c r="AL98" s="222">
        <f t="shared" si="249"/>
        <v>0</v>
      </c>
      <c r="AM98" s="222"/>
      <c r="AN98" s="222"/>
      <c r="AO98" s="222">
        <f t="shared" si="250"/>
        <v>0</v>
      </c>
      <c r="AP98" s="222"/>
      <c r="AQ98" s="222"/>
      <c r="AR98" s="222">
        <f t="shared" si="251"/>
        <v>0</v>
      </c>
      <c r="AS98" s="222"/>
      <c r="AT98" s="222"/>
      <c r="AU98" s="223">
        <f t="shared" si="214"/>
        <v>0</v>
      </c>
      <c r="AV98" s="222"/>
      <c r="AW98" s="222"/>
      <c r="AX98" s="223">
        <f t="shared" si="243"/>
        <v>0</v>
      </c>
      <c r="AY98" s="222"/>
      <c r="AZ98" s="222"/>
      <c r="BA98" s="222">
        <f t="shared" si="216"/>
        <v>0</v>
      </c>
      <c r="BB98" s="291"/>
      <c r="BC98" s="291"/>
      <c r="BD98" s="222">
        <f t="shared" si="244"/>
        <v>0</v>
      </c>
      <c r="BE98" s="222"/>
      <c r="BF98" s="222"/>
      <c r="BG98" s="222">
        <f t="shared" si="245"/>
        <v>0</v>
      </c>
      <c r="BH98" s="222"/>
      <c r="BI98" s="222"/>
      <c r="BJ98" s="222">
        <f t="shared" si="252"/>
        <v>0</v>
      </c>
      <c r="BK98" s="222"/>
      <c r="BL98" s="222"/>
      <c r="BM98" s="222">
        <f t="shared" si="255"/>
        <v>0</v>
      </c>
      <c r="BN98" s="222"/>
      <c r="BO98" s="222"/>
      <c r="BP98" s="222"/>
      <c r="BQ98" s="222"/>
      <c r="BR98" s="222"/>
      <c r="BS98" s="222">
        <v>0</v>
      </c>
      <c r="BT98" s="221">
        <f t="shared" si="190"/>
        <v>0</v>
      </c>
      <c r="BU98" s="243" t="e">
        <f t="shared" si="174"/>
        <v>#DIV/0!</v>
      </c>
      <c r="BV98" s="222">
        <f t="shared" si="175"/>
        <v>0</v>
      </c>
      <c r="BW98" s="243" t="e">
        <f t="shared" si="176"/>
        <v>#DIV/0!</v>
      </c>
      <c r="BX98" s="22">
        <f t="shared" si="177"/>
        <v>0</v>
      </c>
      <c r="BY98" s="253" t="e">
        <f t="shared" si="178"/>
        <v>#DIV/0!</v>
      </c>
      <c r="BZ98" s="222"/>
      <c r="CA98" s="222"/>
      <c r="CB98" s="22">
        <f t="shared" si="221"/>
        <v>0</v>
      </c>
      <c r="CC98" s="222"/>
      <c r="CD98" s="222"/>
      <c r="CE98" s="50">
        <f t="shared" si="222"/>
        <v>0</v>
      </c>
      <c r="CF98" s="222"/>
      <c r="CG98" s="222"/>
      <c r="CH98" s="50">
        <f t="shared" si="223"/>
        <v>0</v>
      </c>
      <c r="CI98" s="222"/>
      <c r="CJ98" s="222"/>
      <c r="CK98" s="50">
        <f t="shared" si="182"/>
        <v>0</v>
      </c>
      <c r="CL98" s="222"/>
      <c r="CM98" s="222"/>
      <c r="CN98" s="50">
        <f t="shared" si="224"/>
        <v>0</v>
      </c>
      <c r="CO98" s="222"/>
      <c r="CP98" s="222"/>
      <c r="CQ98" s="50">
        <f t="shared" si="253"/>
        <v>0</v>
      </c>
      <c r="CR98" s="50">
        <f t="shared" si="185"/>
        <v>0</v>
      </c>
      <c r="CS98" s="50">
        <f t="shared" si="186"/>
        <v>0</v>
      </c>
      <c r="CT98" s="178">
        <f t="shared" si="187"/>
        <v>0</v>
      </c>
    </row>
    <row r="99" spans="1:98" s="9" customFormat="1" x14ac:dyDescent="0.2">
      <c r="A99" s="3" t="s">
        <v>470</v>
      </c>
      <c r="B99" s="232">
        <v>2</v>
      </c>
      <c r="C99" s="222">
        <f t="shared" si="241"/>
        <v>0</v>
      </c>
      <c r="D99" s="222">
        <f t="shared" si="242"/>
        <v>0</v>
      </c>
      <c r="E99" s="222">
        <f t="shared" si="150"/>
        <v>0</v>
      </c>
      <c r="F99" s="222"/>
      <c r="G99" s="222"/>
      <c r="H99" s="222">
        <f t="shared" ref="H99" si="256">+G99+F99</f>
        <v>0</v>
      </c>
      <c r="I99" s="222"/>
      <c r="J99" s="222"/>
      <c r="K99" s="222">
        <f t="shared" si="207"/>
        <v>0</v>
      </c>
      <c r="L99" s="222"/>
      <c r="M99" s="222"/>
      <c r="N99" s="222">
        <f t="shared" si="226"/>
        <v>0</v>
      </c>
      <c r="O99" s="222"/>
      <c r="P99" s="222"/>
      <c r="Q99" s="222">
        <f t="shared" si="208"/>
        <v>0</v>
      </c>
      <c r="R99" s="222"/>
      <c r="S99" s="222"/>
      <c r="T99" s="222">
        <f t="shared" si="209"/>
        <v>0</v>
      </c>
      <c r="U99" s="222"/>
      <c r="V99" s="222"/>
      <c r="W99" s="222">
        <f t="shared" si="210"/>
        <v>0</v>
      </c>
      <c r="X99" s="222"/>
      <c r="Y99" s="222"/>
      <c r="Z99" s="222">
        <f t="shared" si="247"/>
        <v>0</v>
      </c>
      <c r="AA99" s="222"/>
      <c r="AB99" s="222"/>
      <c r="AC99" s="223">
        <f t="shared" si="248"/>
        <v>0</v>
      </c>
      <c r="AD99" s="222"/>
      <c r="AE99" s="222"/>
      <c r="AF99" s="223">
        <f t="shared" si="211"/>
        <v>0</v>
      </c>
      <c r="AG99" s="222"/>
      <c r="AH99" s="222"/>
      <c r="AI99" s="222">
        <f t="shared" si="212"/>
        <v>0</v>
      </c>
      <c r="AJ99" s="222"/>
      <c r="AK99" s="222"/>
      <c r="AL99" s="222">
        <f t="shared" si="249"/>
        <v>0</v>
      </c>
      <c r="AM99" s="222"/>
      <c r="AN99" s="222"/>
      <c r="AO99" s="222">
        <f t="shared" si="250"/>
        <v>0</v>
      </c>
      <c r="AP99" s="222"/>
      <c r="AQ99" s="222"/>
      <c r="AR99" s="222">
        <f t="shared" si="251"/>
        <v>0</v>
      </c>
      <c r="AS99" s="222"/>
      <c r="AT99" s="222"/>
      <c r="AU99" s="223">
        <f t="shared" si="214"/>
        <v>0</v>
      </c>
      <c r="AV99" s="222"/>
      <c r="AW99" s="222"/>
      <c r="AX99" s="223">
        <f t="shared" si="243"/>
        <v>0</v>
      </c>
      <c r="AY99" s="222"/>
      <c r="AZ99" s="222"/>
      <c r="BA99" s="222">
        <f t="shared" si="216"/>
        <v>0</v>
      </c>
      <c r="BB99" s="291"/>
      <c r="BC99" s="291"/>
      <c r="BD99" s="222">
        <f t="shared" si="244"/>
        <v>0</v>
      </c>
      <c r="BE99" s="222"/>
      <c r="BF99" s="222"/>
      <c r="BG99" s="222">
        <f t="shared" si="245"/>
        <v>0</v>
      </c>
      <c r="BH99" s="222"/>
      <c r="BI99" s="222"/>
      <c r="BJ99" s="222">
        <f t="shared" si="252"/>
        <v>0</v>
      </c>
      <c r="BK99" s="222"/>
      <c r="BL99" s="222"/>
      <c r="BM99" s="222">
        <f t="shared" si="255"/>
        <v>0</v>
      </c>
      <c r="BN99" s="222"/>
      <c r="BO99" s="222"/>
      <c r="BP99" s="222"/>
      <c r="BQ99" s="222"/>
      <c r="BR99" s="222"/>
      <c r="BS99" s="222">
        <v>0</v>
      </c>
      <c r="BT99" s="221">
        <f t="shared" si="190"/>
        <v>0</v>
      </c>
      <c r="BU99" s="243" t="e">
        <f t="shared" si="174"/>
        <v>#DIV/0!</v>
      </c>
      <c r="BV99" s="222">
        <f t="shared" si="175"/>
        <v>0</v>
      </c>
      <c r="BW99" s="243" t="e">
        <f t="shared" si="176"/>
        <v>#DIV/0!</v>
      </c>
      <c r="BX99" s="22">
        <f t="shared" si="177"/>
        <v>0</v>
      </c>
      <c r="BY99" s="253" t="e">
        <f t="shared" si="178"/>
        <v>#DIV/0!</v>
      </c>
      <c r="BZ99" s="222"/>
      <c r="CA99" s="222"/>
      <c r="CB99" s="22">
        <f t="shared" si="221"/>
        <v>0</v>
      </c>
      <c r="CC99" s="222"/>
      <c r="CD99" s="222"/>
      <c r="CE99" s="50">
        <f t="shared" si="222"/>
        <v>0</v>
      </c>
      <c r="CF99" s="222"/>
      <c r="CG99" s="222"/>
      <c r="CH99" s="50">
        <f t="shared" si="223"/>
        <v>0</v>
      </c>
      <c r="CI99" s="222"/>
      <c r="CJ99" s="222"/>
      <c r="CK99" s="50">
        <f t="shared" si="182"/>
        <v>0</v>
      </c>
      <c r="CL99" s="222"/>
      <c r="CM99" s="222"/>
      <c r="CN99" s="50">
        <f t="shared" si="224"/>
        <v>0</v>
      </c>
      <c r="CO99" s="222"/>
      <c r="CP99" s="222"/>
      <c r="CQ99" s="50">
        <f t="shared" si="253"/>
        <v>0</v>
      </c>
      <c r="CR99" s="50">
        <f t="shared" si="185"/>
        <v>0</v>
      </c>
      <c r="CS99" s="50">
        <f t="shared" si="186"/>
        <v>0</v>
      </c>
      <c r="CT99" s="178">
        <f t="shared" si="187"/>
        <v>0</v>
      </c>
    </row>
    <row r="100" spans="1:98" s="9" customFormat="1" ht="15" customHeight="1" x14ac:dyDescent="0.2">
      <c r="A100" s="3" t="s">
        <v>473</v>
      </c>
      <c r="B100" s="232">
        <v>1</v>
      </c>
      <c r="C100" s="222">
        <f t="shared" si="241"/>
        <v>0</v>
      </c>
      <c r="D100" s="222">
        <f t="shared" si="242"/>
        <v>0</v>
      </c>
      <c r="E100" s="222">
        <f t="shared" si="150"/>
        <v>0</v>
      </c>
      <c r="F100" s="222"/>
      <c r="G100" s="222"/>
      <c r="H100" s="222">
        <v>5</v>
      </c>
      <c r="I100" s="222"/>
      <c r="J100" s="222"/>
      <c r="K100" s="222">
        <f t="shared" si="207"/>
        <v>0</v>
      </c>
      <c r="L100" s="222"/>
      <c r="M100" s="222"/>
      <c r="N100" s="222">
        <f t="shared" si="226"/>
        <v>0</v>
      </c>
      <c r="O100" s="222"/>
      <c r="P100" s="222"/>
      <c r="Q100" s="222">
        <f t="shared" si="208"/>
        <v>0</v>
      </c>
      <c r="R100" s="222"/>
      <c r="S100" s="222"/>
      <c r="T100" s="222">
        <f t="shared" si="209"/>
        <v>0</v>
      </c>
      <c r="U100" s="222"/>
      <c r="V100" s="222"/>
      <c r="W100" s="222">
        <f t="shared" si="210"/>
        <v>0</v>
      </c>
      <c r="X100" s="222"/>
      <c r="Y100" s="222"/>
      <c r="Z100" s="222">
        <f t="shared" si="247"/>
        <v>0</v>
      </c>
      <c r="AA100" s="222"/>
      <c r="AB100" s="222"/>
      <c r="AC100" s="223">
        <f t="shared" si="248"/>
        <v>0</v>
      </c>
      <c r="AD100" s="222"/>
      <c r="AE100" s="222"/>
      <c r="AF100" s="223">
        <f t="shared" si="211"/>
        <v>0</v>
      </c>
      <c r="AG100" s="222"/>
      <c r="AH100" s="222"/>
      <c r="AI100" s="222">
        <f t="shared" si="212"/>
        <v>0</v>
      </c>
      <c r="AJ100" s="222"/>
      <c r="AK100" s="222"/>
      <c r="AL100" s="222">
        <f t="shared" si="249"/>
        <v>0</v>
      </c>
      <c r="AM100" s="222"/>
      <c r="AN100" s="222"/>
      <c r="AO100" s="222">
        <f t="shared" si="250"/>
        <v>0</v>
      </c>
      <c r="AP100" s="222"/>
      <c r="AQ100" s="222"/>
      <c r="AR100" s="222">
        <f t="shared" si="251"/>
        <v>0</v>
      </c>
      <c r="AS100" s="222"/>
      <c r="AT100" s="222"/>
      <c r="AU100" s="223">
        <f t="shared" si="214"/>
        <v>0</v>
      </c>
      <c r="AV100" s="222"/>
      <c r="AW100" s="222"/>
      <c r="AX100" s="223">
        <f t="shared" si="243"/>
        <v>0</v>
      </c>
      <c r="AY100" s="222"/>
      <c r="AZ100" s="222"/>
      <c r="BA100" s="222">
        <f t="shared" si="216"/>
        <v>0</v>
      </c>
      <c r="BB100" s="291"/>
      <c r="BC100" s="291"/>
      <c r="BD100" s="222">
        <f t="shared" si="244"/>
        <v>0</v>
      </c>
      <c r="BE100" s="222"/>
      <c r="BF100" s="222"/>
      <c r="BG100" s="222">
        <f t="shared" si="245"/>
        <v>0</v>
      </c>
      <c r="BH100" s="222"/>
      <c r="BI100" s="222"/>
      <c r="BJ100" s="222">
        <f t="shared" si="252"/>
        <v>0</v>
      </c>
      <c r="BK100" s="222"/>
      <c r="BL100" s="222"/>
      <c r="BM100" s="222">
        <f t="shared" si="255"/>
        <v>0</v>
      </c>
      <c r="BN100" s="222"/>
      <c r="BO100" s="222"/>
      <c r="BP100" s="222"/>
      <c r="BQ100" s="222"/>
      <c r="BR100" s="222"/>
      <c r="BS100" s="222">
        <v>0</v>
      </c>
      <c r="BT100" s="221">
        <f t="shared" si="190"/>
        <v>0</v>
      </c>
      <c r="BU100" s="243" t="e">
        <f t="shared" si="174"/>
        <v>#DIV/0!</v>
      </c>
      <c r="BV100" s="222">
        <f t="shared" si="175"/>
        <v>0</v>
      </c>
      <c r="BW100" s="243" t="e">
        <f t="shared" si="176"/>
        <v>#DIV/0!</v>
      </c>
      <c r="BX100" s="22">
        <f t="shared" si="177"/>
        <v>0</v>
      </c>
      <c r="BY100" s="253" t="e">
        <f t="shared" si="178"/>
        <v>#DIV/0!</v>
      </c>
      <c r="BZ100" s="222"/>
      <c r="CA100" s="222"/>
      <c r="CB100" s="22">
        <f t="shared" si="221"/>
        <v>0</v>
      </c>
      <c r="CC100" s="222"/>
      <c r="CD100" s="222"/>
      <c r="CE100" s="50">
        <f t="shared" si="222"/>
        <v>0</v>
      </c>
      <c r="CF100" s="222"/>
      <c r="CG100" s="222"/>
      <c r="CH100" s="50">
        <f t="shared" si="223"/>
        <v>0</v>
      </c>
      <c r="CI100" s="222"/>
      <c r="CJ100" s="222"/>
      <c r="CK100" s="50">
        <f t="shared" si="182"/>
        <v>0</v>
      </c>
      <c r="CL100" s="222"/>
      <c r="CM100" s="222"/>
      <c r="CN100" s="50">
        <f t="shared" si="224"/>
        <v>0</v>
      </c>
      <c r="CO100" s="222"/>
      <c r="CP100" s="222"/>
      <c r="CQ100" s="50">
        <f t="shared" si="253"/>
        <v>0</v>
      </c>
      <c r="CR100" s="50">
        <f t="shared" si="185"/>
        <v>0</v>
      </c>
      <c r="CS100" s="50">
        <f t="shared" si="186"/>
        <v>0</v>
      </c>
      <c r="CT100" s="178">
        <f t="shared" si="187"/>
        <v>0</v>
      </c>
    </row>
    <row r="101" spans="1:98" s="9" customFormat="1" x14ac:dyDescent="0.2">
      <c r="A101" s="3" t="s">
        <v>475</v>
      </c>
      <c r="B101" s="232">
        <v>3</v>
      </c>
      <c r="C101" s="222">
        <f t="shared" si="241"/>
        <v>0</v>
      </c>
      <c r="D101" s="222">
        <f t="shared" si="242"/>
        <v>0</v>
      </c>
      <c r="E101" s="222">
        <f t="shared" si="150"/>
        <v>0</v>
      </c>
      <c r="F101" s="222"/>
      <c r="G101" s="222"/>
      <c r="H101" s="222">
        <v>52</v>
      </c>
      <c r="I101" s="222"/>
      <c r="J101" s="222"/>
      <c r="K101" s="222">
        <f t="shared" si="207"/>
        <v>0</v>
      </c>
      <c r="L101" s="222"/>
      <c r="M101" s="222"/>
      <c r="N101" s="222">
        <f t="shared" si="226"/>
        <v>0</v>
      </c>
      <c r="O101" s="222"/>
      <c r="P101" s="222"/>
      <c r="Q101" s="222">
        <f t="shared" si="208"/>
        <v>0</v>
      </c>
      <c r="R101" s="222"/>
      <c r="S101" s="222"/>
      <c r="T101" s="222">
        <f t="shared" si="209"/>
        <v>0</v>
      </c>
      <c r="U101" s="222"/>
      <c r="V101" s="222"/>
      <c r="W101" s="222">
        <f t="shared" si="210"/>
        <v>0</v>
      </c>
      <c r="X101" s="222"/>
      <c r="Y101" s="222"/>
      <c r="Z101" s="222">
        <f t="shared" si="247"/>
        <v>0</v>
      </c>
      <c r="AA101" s="222"/>
      <c r="AB101" s="222"/>
      <c r="AC101" s="223">
        <f t="shared" si="248"/>
        <v>0</v>
      </c>
      <c r="AD101" s="222"/>
      <c r="AE101" s="222"/>
      <c r="AF101" s="223">
        <f t="shared" si="211"/>
        <v>0</v>
      </c>
      <c r="AG101" s="222"/>
      <c r="AH101" s="222"/>
      <c r="AI101" s="222">
        <f t="shared" si="212"/>
        <v>0</v>
      </c>
      <c r="AJ101" s="222"/>
      <c r="AK101" s="222"/>
      <c r="AL101" s="222">
        <f t="shared" si="249"/>
        <v>0</v>
      </c>
      <c r="AM101" s="222"/>
      <c r="AN101" s="222"/>
      <c r="AO101" s="222">
        <f t="shared" si="250"/>
        <v>0</v>
      </c>
      <c r="AP101" s="222"/>
      <c r="AQ101" s="222"/>
      <c r="AR101" s="222">
        <f t="shared" si="251"/>
        <v>0</v>
      </c>
      <c r="AS101" s="222"/>
      <c r="AT101" s="222"/>
      <c r="AU101" s="223">
        <f t="shared" si="214"/>
        <v>0</v>
      </c>
      <c r="AV101" s="222"/>
      <c r="AW101" s="222"/>
      <c r="AX101" s="223">
        <f t="shared" si="243"/>
        <v>0</v>
      </c>
      <c r="AY101" s="222"/>
      <c r="AZ101" s="222"/>
      <c r="BA101" s="222">
        <f t="shared" si="216"/>
        <v>0</v>
      </c>
      <c r="BB101" s="291"/>
      <c r="BC101" s="291"/>
      <c r="BD101" s="222">
        <f t="shared" si="244"/>
        <v>0</v>
      </c>
      <c r="BE101" s="222"/>
      <c r="BF101" s="222"/>
      <c r="BG101" s="222">
        <f t="shared" si="245"/>
        <v>0</v>
      </c>
      <c r="BH101" s="222"/>
      <c r="BI101" s="222"/>
      <c r="BJ101" s="222">
        <f t="shared" si="252"/>
        <v>0</v>
      </c>
      <c r="BK101" s="222"/>
      <c r="BL101" s="222"/>
      <c r="BM101" s="222">
        <f t="shared" si="255"/>
        <v>0</v>
      </c>
      <c r="BN101" s="222"/>
      <c r="BO101" s="222"/>
      <c r="BP101" s="222"/>
      <c r="BQ101" s="222"/>
      <c r="BR101" s="222"/>
      <c r="BS101" s="222">
        <v>0</v>
      </c>
      <c r="BT101" s="221">
        <f t="shared" si="190"/>
        <v>0</v>
      </c>
      <c r="BU101" s="243" t="e">
        <f t="shared" si="174"/>
        <v>#DIV/0!</v>
      </c>
      <c r="BV101" s="222">
        <f t="shared" si="175"/>
        <v>0</v>
      </c>
      <c r="BW101" s="243" t="e">
        <f t="shared" si="176"/>
        <v>#DIV/0!</v>
      </c>
      <c r="BX101" s="22">
        <f t="shared" si="177"/>
        <v>0</v>
      </c>
      <c r="BY101" s="253" t="e">
        <f t="shared" si="178"/>
        <v>#DIV/0!</v>
      </c>
      <c r="BZ101" s="222"/>
      <c r="CA101" s="222"/>
      <c r="CB101" s="22">
        <f t="shared" si="221"/>
        <v>0</v>
      </c>
      <c r="CC101" s="222"/>
      <c r="CD101" s="222"/>
      <c r="CE101" s="50">
        <f t="shared" si="222"/>
        <v>0</v>
      </c>
      <c r="CF101" s="222"/>
      <c r="CG101" s="222"/>
      <c r="CH101" s="50">
        <f t="shared" si="223"/>
        <v>0</v>
      </c>
      <c r="CI101" s="222"/>
      <c r="CJ101" s="222"/>
      <c r="CK101" s="50">
        <f t="shared" si="182"/>
        <v>0</v>
      </c>
      <c r="CL101" s="222"/>
      <c r="CM101" s="222"/>
      <c r="CN101" s="50">
        <f t="shared" si="224"/>
        <v>0</v>
      </c>
      <c r="CO101" s="222"/>
      <c r="CP101" s="222"/>
      <c r="CQ101" s="50">
        <f t="shared" si="253"/>
        <v>0</v>
      </c>
      <c r="CR101" s="50">
        <f t="shared" si="185"/>
        <v>0</v>
      </c>
      <c r="CS101" s="50">
        <f t="shared" si="186"/>
        <v>0</v>
      </c>
      <c r="CT101" s="178">
        <f t="shared" si="187"/>
        <v>0</v>
      </c>
    </row>
    <row r="102" spans="1:98" s="9" customFormat="1" ht="15" customHeight="1" x14ac:dyDescent="0.2">
      <c r="A102" s="3" t="s">
        <v>478</v>
      </c>
      <c r="B102" s="232">
        <v>1</v>
      </c>
      <c r="C102" s="222">
        <f t="shared" si="241"/>
        <v>0</v>
      </c>
      <c r="D102" s="222">
        <f t="shared" si="242"/>
        <v>0</v>
      </c>
      <c r="E102" s="222">
        <f t="shared" si="150"/>
        <v>0</v>
      </c>
      <c r="F102" s="222"/>
      <c r="G102" s="222"/>
      <c r="H102" s="222">
        <v>10</v>
      </c>
      <c r="I102" s="222"/>
      <c r="J102" s="222"/>
      <c r="K102" s="222">
        <f t="shared" si="207"/>
        <v>0</v>
      </c>
      <c r="L102" s="222"/>
      <c r="M102" s="222"/>
      <c r="N102" s="222">
        <f t="shared" si="226"/>
        <v>0</v>
      </c>
      <c r="O102" s="222"/>
      <c r="P102" s="222"/>
      <c r="Q102" s="222">
        <f t="shared" si="208"/>
        <v>0</v>
      </c>
      <c r="R102" s="222"/>
      <c r="S102" s="222"/>
      <c r="T102" s="222">
        <f t="shared" si="209"/>
        <v>0</v>
      </c>
      <c r="U102" s="222"/>
      <c r="V102" s="222"/>
      <c r="W102" s="222">
        <f t="shared" si="210"/>
        <v>0</v>
      </c>
      <c r="X102" s="222"/>
      <c r="Y102" s="222"/>
      <c r="Z102" s="222">
        <f t="shared" si="247"/>
        <v>0</v>
      </c>
      <c r="AA102" s="222"/>
      <c r="AB102" s="222"/>
      <c r="AC102" s="223">
        <f t="shared" si="248"/>
        <v>0</v>
      </c>
      <c r="AD102" s="222"/>
      <c r="AE102" s="222"/>
      <c r="AF102" s="223">
        <f t="shared" si="211"/>
        <v>0</v>
      </c>
      <c r="AG102" s="222"/>
      <c r="AH102" s="222"/>
      <c r="AI102" s="222">
        <f t="shared" si="212"/>
        <v>0</v>
      </c>
      <c r="AJ102" s="222"/>
      <c r="AK102" s="222"/>
      <c r="AL102" s="222">
        <f t="shared" si="249"/>
        <v>0</v>
      </c>
      <c r="AM102" s="222"/>
      <c r="AN102" s="222"/>
      <c r="AO102" s="222">
        <f t="shared" si="250"/>
        <v>0</v>
      </c>
      <c r="AP102" s="222"/>
      <c r="AQ102" s="222"/>
      <c r="AR102" s="222">
        <f t="shared" si="251"/>
        <v>0</v>
      </c>
      <c r="AS102" s="222"/>
      <c r="AT102" s="222"/>
      <c r="AU102" s="223">
        <f t="shared" si="214"/>
        <v>0</v>
      </c>
      <c r="AV102" s="222"/>
      <c r="AW102" s="222"/>
      <c r="AX102" s="223">
        <f t="shared" si="243"/>
        <v>0</v>
      </c>
      <c r="AY102" s="222"/>
      <c r="AZ102" s="222"/>
      <c r="BA102" s="222">
        <f t="shared" si="216"/>
        <v>0</v>
      </c>
      <c r="BB102" s="291"/>
      <c r="BC102" s="291"/>
      <c r="BD102" s="222">
        <f t="shared" si="244"/>
        <v>0</v>
      </c>
      <c r="BE102" s="222"/>
      <c r="BF102" s="222"/>
      <c r="BG102" s="222">
        <f t="shared" si="245"/>
        <v>0</v>
      </c>
      <c r="BH102" s="222"/>
      <c r="BI102" s="222"/>
      <c r="BJ102" s="222">
        <f t="shared" si="252"/>
        <v>0</v>
      </c>
      <c r="BK102" s="222"/>
      <c r="BL102" s="222"/>
      <c r="BM102" s="222">
        <f t="shared" si="255"/>
        <v>0</v>
      </c>
      <c r="BN102" s="222"/>
      <c r="BO102" s="222"/>
      <c r="BP102" s="222"/>
      <c r="BQ102" s="222"/>
      <c r="BR102" s="222"/>
      <c r="BS102" s="222">
        <v>0</v>
      </c>
      <c r="BT102" s="221">
        <f t="shared" si="190"/>
        <v>0</v>
      </c>
      <c r="BU102" s="243" t="e">
        <f t="shared" si="174"/>
        <v>#DIV/0!</v>
      </c>
      <c r="BV102" s="222">
        <f t="shared" si="175"/>
        <v>0</v>
      </c>
      <c r="BW102" s="243" t="e">
        <f t="shared" si="176"/>
        <v>#DIV/0!</v>
      </c>
      <c r="BX102" s="22">
        <f t="shared" si="177"/>
        <v>0</v>
      </c>
      <c r="BY102" s="253" t="e">
        <f t="shared" si="178"/>
        <v>#DIV/0!</v>
      </c>
      <c r="BZ102" s="222"/>
      <c r="CA102" s="222"/>
      <c r="CB102" s="22">
        <f t="shared" si="221"/>
        <v>0</v>
      </c>
      <c r="CC102" s="222"/>
      <c r="CD102" s="222"/>
      <c r="CE102" s="50">
        <f t="shared" si="222"/>
        <v>0</v>
      </c>
      <c r="CF102" s="222"/>
      <c r="CG102" s="222"/>
      <c r="CH102" s="50">
        <f t="shared" si="223"/>
        <v>0</v>
      </c>
      <c r="CI102" s="222"/>
      <c r="CJ102" s="222"/>
      <c r="CK102" s="50">
        <f t="shared" si="182"/>
        <v>0</v>
      </c>
      <c r="CL102" s="222"/>
      <c r="CM102" s="222"/>
      <c r="CN102" s="50">
        <f t="shared" si="224"/>
        <v>0</v>
      </c>
      <c r="CO102" s="222"/>
      <c r="CP102" s="222"/>
      <c r="CQ102" s="50">
        <f t="shared" si="253"/>
        <v>0</v>
      </c>
      <c r="CR102" s="50">
        <f t="shared" si="185"/>
        <v>0</v>
      </c>
      <c r="CS102" s="50">
        <f t="shared" si="186"/>
        <v>0</v>
      </c>
      <c r="CT102" s="178">
        <f t="shared" si="187"/>
        <v>0</v>
      </c>
    </row>
    <row r="103" spans="1:98" s="9" customFormat="1" x14ac:dyDescent="0.2">
      <c r="A103" s="3" t="s">
        <v>489</v>
      </c>
      <c r="B103" s="232">
        <v>4</v>
      </c>
      <c r="C103" s="222">
        <f t="shared" si="241"/>
        <v>0</v>
      </c>
      <c r="D103" s="222">
        <f t="shared" si="242"/>
        <v>0</v>
      </c>
      <c r="E103" s="222">
        <f t="shared" si="150"/>
        <v>0</v>
      </c>
      <c r="F103" s="222"/>
      <c r="G103" s="222"/>
      <c r="H103" s="222">
        <v>32</v>
      </c>
      <c r="I103" s="222"/>
      <c r="J103" s="222"/>
      <c r="K103" s="222">
        <f t="shared" si="207"/>
        <v>0</v>
      </c>
      <c r="L103" s="222"/>
      <c r="M103" s="222"/>
      <c r="N103" s="222">
        <f t="shared" si="226"/>
        <v>0</v>
      </c>
      <c r="O103" s="222"/>
      <c r="P103" s="222"/>
      <c r="Q103" s="222">
        <f t="shared" si="208"/>
        <v>0</v>
      </c>
      <c r="R103" s="222"/>
      <c r="S103" s="222"/>
      <c r="T103" s="222">
        <f t="shared" si="209"/>
        <v>0</v>
      </c>
      <c r="U103" s="222"/>
      <c r="V103" s="222"/>
      <c r="W103" s="222">
        <f t="shared" si="210"/>
        <v>0</v>
      </c>
      <c r="X103" s="222"/>
      <c r="Y103" s="222"/>
      <c r="Z103" s="222">
        <f t="shared" si="247"/>
        <v>0</v>
      </c>
      <c r="AA103" s="222"/>
      <c r="AB103" s="222"/>
      <c r="AC103" s="223">
        <f t="shared" si="248"/>
        <v>0</v>
      </c>
      <c r="AD103" s="222"/>
      <c r="AE103" s="222"/>
      <c r="AF103" s="223">
        <f t="shared" si="211"/>
        <v>0</v>
      </c>
      <c r="AG103" s="222"/>
      <c r="AH103" s="222"/>
      <c r="AI103" s="222">
        <f t="shared" si="212"/>
        <v>0</v>
      </c>
      <c r="AJ103" s="222"/>
      <c r="AK103" s="222"/>
      <c r="AL103" s="222">
        <f t="shared" si="249"/>
        <v>0</v>
      </c>
      <c r="AM103" s="222"/>
      <c r="AN103" s="222"/>
      <c r="AO103" s="222">
        <f t="shared" si="250"/>
        <v>0</v>
      </c>
      <c r="AP103" s="222"/>
      <c r="AQ103" s="222"/>
      <c r="AR103" s="222">
        <f t="shared" si="251"/>
        <v>0</v>
      </c>
      <c r="AS103" s="222"/>
      <c r="AT103" s="222"/>
      <c r="AU103" s="223">
        <f t="shared" si="214"/>
        <v>0</v>
      </c>
      <c r="AV103" s="222"/>
      <c r="AW103" s="222"/>
      <c r="AX103" s="223">
        <f t="shared" si="243"/>
        <v>0</v>
      </c>
      <c r="AY103" s="222"/>
      <c r="AZ103" s="222"/>
      <c r="BA103" s="222">
        <f t="shared" si="216"/>
        <v>0</v>
      </c>
      <c r="BB103" s="291"/>
      <c r="BC103" s="291"/>
      <c r="BD103" s="222">
        <f t="shared" si="244"/>
        <v>0</v>
      </c>
      <c r="BE103" s="222"/>
      <c r="BF103" s="222"/>
      <c r="BG103" s="222">
        <f t="shared" si="245"/>
        <v>0</v>
      </c>
      <c r="BH103" s="222"/>
      <c r="BI103" s="222"/>
      <c r="BJ103" s="222">
        <f t="shared" si="252"/>
        <v>0</v>
      </c>
      <c r="BK103" s="222"/>
      <c r="BL103" s="222"/>
      <c r="BM103" s="222">
        <f t="shared" si="255"/>
        <v>0</v>
      </c>
      <c r="BN103" s="222"/>
      <c r="BO103" s="222"/>
      <c r="BP103" s="222"/>
      <c r="BQ103" s="222"/>
      <c r="BR103" s="222"/>
      <c r="BS103" s="222">
        <v>0</v>
      </c>
      <c r="BT103" s="221">
        <f t="shared" si="190"/>
        <v>0</v>
      </c>
      <c r="BU103" s="243" t="e">
        <f t="shared" si="174"/>
        <v>#DIV/0!</v>
      </c>
      <c r="BV103" s="222">
        <f t="shared" si="175"/>
        <v>0</v>
      </c>
      <c r="BW103" s="243" t="e">
        <f t="shared" si="176"/>
        <v>#DIV/0!</v>
      </c>
      <c r="BX103" s="22">
        <f t="shared" si="177"/>
        <v>0</v>
      </c>
      <c r="BY103" s="253" t="e">
        <f t="shared" si="178"/>
        <v>#DIV/0!</v>
      </c>
      <c r="BZ103" s="222"/>
      <c r="CA103" s="222"/>
      <c r="CB103" s="22">
        <f t="shared" si="221"/>
        <v>0</v>
      </c>
      <c r="CC103" s="222"/>
      <c r="CD103" s="222"/>
      <c r="CE103" s="50">
        <f t="shared" si="222"/>
        <v>0</v>
      </c>
      <c r="CF103" s="222"/>
      <c r="CG103" s="222"/>
      <c r="CH103" s="50">
        <f t="shared" si="223"/>
        <v>0</v>
      </c>
      <c r="CI103" s="222"/>
      <c r="CJ103" s="222"/>
      <c r="CK103" s="50">
        <f t="shared" si="182"/>
        <v>0</v>
      </c>
      <c r="CL103" s="222"/>
      <c r="CM103" s="222"/>
      <c r="CN103" s="50">
        <f t="shared" si="224"/>
        <v>0</v>
      </c>
      <c r="CO103" s="222"/>
      <c r="CP103" s="222"/>
      <c r="CQ103" s="50">
        <f t="shared" si="253"/>
        <v>0</v>
      </c>
      <c r="CR103" s="50">
        <f t="shared" si="185"/>
        <v>0</v>
      </c>
      <c r="CS103" s="50">
        <f t="shared" si="186"/>
        <v>0</v>
      </c>
      <c r="CT103" s="178">
        <f t="shared" si="187"/>
        <v>0</v>
      </c>
    </row>
    <row r="104" spans="1:98" s="9" customFormat="1" ht="15" customHeight="1" x14ac:dyDescent="0.2">
      <c r="A104" s="3" t="s">
        <v>495</v>
      </c>
      <c r="B104" s="232">
        <v>1</v>
      </c>
      <c r="C104" s="222">
        <f t="shared" si="241"/>
        <v>0</v>
      </c>
      <c r="D104" s="222">
        <f t="shared" si="242"/>
        <v>0</v>
      </c>
      <c r="E104" s="222">
        <f t="shared" si="150"/>
        <v>0</v>
      </c>
      <c r="F104" s="222"/>
      <c r="G104" s="222"/>
      <c r="H104" s="222">
        <f t="shared" si="254"/>
        <v>0</v>
      </c>
      <c r="I104" s="222"/>
      <c r="J104" s="222"/>
      <c r="K104" s="222">
        <f t="shared" si="207"/>
        <v>0</v>
      </c>
      <c r="L104" s="222"/>
      <c r="M104" s="222"/>
      <c r="N104" s="222">
        <f t="shared" si="226"/>
        <v>0</v>
      </c>
      <c r="O104" s="222"/>
      <c r="P104" s="222"/>
      <c r="Q104" s="222">
        <f t="shared" si="208"/>
        <v>0</v>
      </c>
      <c r="R104" s="222"/>
      <c r="S104" s="222"/>
      <c r="T104" s="222">
        <f t="shared" si="209"/>
        <v>0</v>
      </c>
      <c r="U104" s="222"/>
      <c r="V104" s="222"/>
      <c r="W104" s="222">
        <f t="shared" si="210"/>
        <v>0</v>
      </c>
      <c r="X104" s="222"/>
      <c r="Y104" s="222"/>
      <c r="Z104" s="222">
        <f t="shared" si="247"/>
        <v>0</v>
      </c>
      <c r="AA104" s="222"/>
      <c r="AB104" s="222"/>
      <c r="AC104" s="223">
        <f t="shared" si="248"/>
        <v>0</v>
      </c>
      <c r="AD104" s="222"/>
      <c r="AE104" s="222"/>
      <c r="AF104" s="223">
        <f t="shared" si="211"/>
        <v>0</v>
      </c>
      <c r="AG104" s="222"/>
      <c r="AH104" s="222"/>
      <c r="AI104" s="222">
        <f t="shared" si="212"/>
        <v>0</v>
      </c>
      <c r="AJ104" s="222"/>
      <c r="AK104" s="222"/>
      <c r="AL104" s="222">
        <f t="shared" si="249"/>
        <v>0</v>
      </c>
      <c r="AM104" s="222"/>
      <c r="AN104" s="222"/>
      <c r="AO104" s="222">
        <f t="shared" si="250"/>
        <v>0</v>
      </c>
      <c r="AP104" s="222"/>
      <c r="AQ104" s="222"/>
      <c r="AR104" s="222">
        <f t="shared" si="251"/>
        <v>0</v>
      </c>
      <c r="AS104" s="222"/>
      <c r="AT104" s="222"/>
      <c r="AU104" s="223">
        <f t="shared" si="214"/>
        <v>0</v>
      </c>
      <c r="AV104" s="222"/>
      <c r="AW104" s="222"/>
      <c r="AX104" s="223">
        <f t="shared" si="243"/>
        <v>0</v>
      </c>
      <c r="AY104" s="222"/>
      <c r="AZ104" s="222"/>
      <c r="BA104" s="222">
        <f t="shared" si="216"/>
        <v>0</v>
      </c>
      <c r="BB104" s="291"/>
      <c r="BC104" s="291"/>
      <c r="BD104" s="222">
        <f t="shared" si="244"/>
        <v>0</v>
      </c>
      <c r="BE104" s="222"/>
      <c r="BF104" s="222"/>
      <c r="BG104" s="222">
        <f t="shared" si="245"/>
        <v>0</v>
      </c>
      <c r="BH104" s="222"/>
      <c r="BI104" s="222"/>
      <c r="BJ104" s="222">
        <f t="shared" si="252"/>
        <v>0</v>
      </c>
      <c r="BK104" s="222"/>
      <c r="BL104" s="222"/>
      <c r="BM104" s="222">
        <f t="shared" si="255"/>
        <v>0</v>
      </c>
      <c r="BN104" s="222"/>
      <c r="BO104" s="222"/>
      <c r="BP104" s="222"/>
      <c r="BQ104" s="222"/>
      <c r="BR104" s="222"/>
      <c r="BS104" s="222">
        <v>0</v>
      </c>
      <c r="BT104" s="221">
        <f t="shared" si="190"/>
        <v>0</v>
      </c>
      <c r="BU104" s="243" t="e">
        <f t="shared" si="174"/>
        <v>#DIV/0!</v>
      </c>
      <c r="BV104" s="222">
        <f t="shared" si="175"/>
        <v>0</v>
      </c>
      <c r="BW104" s="243" t="e">
        <f t="shared" si="176"/>
        <v>#DIV/0!</v>
      </c>
      <c r="BX104" s="22">
        <f t="shared" si="177"/>
        <v>0</v>
      </c>
      <c r="BY104" s="253" t="e">
        <f t="shared" si="178"/>
        <v>#DIV/0!</v>
      </c>
      <c r="BZ104" s="222"/>
      <c r="CA104" s="222"/>
      <c r="CB104" s="22">
        <f t="shared" si="221"/>
        <v>0</v>
      </c>
      <c r="CC104" s="222"/>
      <c r="CD104" s="222"/>
      <c r="CE104" s="50">
        <f t="shared" si="222"/>
        <v>0</v>
      </c>
      <c r="CF104" s="222"/>
      <c r="CG104" s="222"/>
      <c r="CH104" s="50">
        <f t="shared" si="223"/>
        <v>0</v>
      </c>
      <c r="CI104" s="222"/>
      <c r="CJ104" s="222"/>
      <c r="CK104" s="50">
        <f t="shared" si="182"/>
        <v>0</v>
      </c>
      <c r="CL104" s="222"/>
      <c r="CM104" s="222"/>
      <c r="CN104" s="50">
        <f t="shared" si="224"/>
        <v>0</v>
      </c>
      <c r="CO104" s="222"/>
      <c r="CP104" s="222"/>
      <c r="CQ104" s="50">
        <f t="shared" si="253"/>
        <v>0</v>
      </c>
      <c r="CR104" s="50">
        <f t="shared" si="185"/>
        <v>0</v>
      </c>
      <c r="CS104" s="50">
        <f t="shared" si="186"/>
        <v>0</v>
      </c>
      <c r="CT104" s="178">
        <f t="shared" si="187"/>
        <v>0</v>
      </c>
    </row>
    <row r="105" spans="1:98" s="9" customFormat="1" x14ac:dyDescent="0.2">
      <c r="A105" s="3" t="s">
        <v>497</v>
      </c>
      <c r="B105" s="232">
        <v>1</v>
      </c>
      <c r="C105" s="222">
        <f t="shared" si="241"/>
        <v>0</v>
      </c>
      <c r="D105" s="222">
        <f t="shared" si="242"/>
        <v>0</v>
      </c>
      <c r="E105" s="222">
        <f t="shared" si="150"/>
        <v>0</v>
      </c>
      <c r="F105" s="222"/>
      <c r="G105" s="222"/>
      <c r="H105" s="222">
        <f t="shared" si="254"/>
        <v>0</v>
      </c>
      <c r="I105" s="222"/>
      <c r="J105" s="222"/>
      <c r="K105" s="222">
        <f t="shared" si="207"/>
        <v>0</v>
      </c>
      <c r="L105" s="222"/>
      <c r="M105" s="222"/>
      <c r="N105" s="222">
        <f t="shared" si="226"/>
        <v>0</v>
      </c>
      <c r="O105" s="222"/>
      <c r="P105" s="222"/>
      <c r="Q105" s="222">
        <f t="shared" si="208"/>
        <v>0</v>
      </c>
      <c r="R105" s="222"/>
      <c r="S105" s="222"/>
      <c r="T105" s="222">
        <f t="shared" si="209"/>
        <v>0</v>
      </c>
      <c r="U105" s="222"/>
      <c r="V105" s="222"/>
      <c r="W105" s="222">
        <f t="shared" si="210"/>
        <v>0</v>
      </c>
      <c r="X105" s="222"/>
      <c r="Y105" s="222"/>
      <c r="Z105" s="222">
        <f t="shared" si="247"/>
        <v>0</v>
      </c>
      <c r="AA105" s="222"/>
      <c r="AB105" s="222"/>
      <c r="AC105" s="223">
        <f t="shared" si="248"/>
        <v>0</v>
      </c>
      <c r="AD105" s="222"/>
      <c r="AE105" s="222"/>
      <c r="AF105" s="223">
        <f t="shared" si="211"/>
        <v>0</v>
      </c>
      <c r="AG105" s="222"/>
      <c r="AH105" s="222"/>
      <c r="AI105" s="222">
        <f t="shared" si="212"/>
        <v>0</v>
      </c>
      <c r="AJ105" s="222"/>
      <c r="AK105" s="222"/>
      <c r="AL105" s="222">
        <f t="shared" si="249"/>
        <v>0</v>
      </c>
      <c r="AM105" s="222"/>
      <c r="AN105" s="222"/>
      <c r="AO105" s="222">
        <f t="shared" si="250"/>
        <v>0</v>
      </c>
      <c r="AP105" s="222"/>
      <c r="AQ105" s="222"/>
      <c r="AR105" s="222">
        <f t="shared" si="251"/>
        <v>0</v>
      </c>
      <c r="AS105" s="222"/>
      <c r="AT105" s="222"/>
      <c r="AU105" s="223">
        <f t="shared" si="214"/>
        <v>0</v>
      </c>
      <c r="AV105" s="222"/>
      <c r="AW105" s="222"/>
      <c r="AX105" s="223">
        <f t="shared" si="243"/>
        <v>0</v>
      </c>
      <c r="AY105" s="222"/>
      <c r="AZ105" s="222"/>
      <c r="BA105" s="222">
        <f t="shared" si="216"/>
        <v>0</v>
      </c>
      <c r="BB105" s="291"/>
      <c r="BC105" s="291"/>
      <c r="BD105" s="222">
        <f t="shared" si="244"/>
        <v>0</v>
      </c>
      <c r="BE105" s="222"/>
      <c r="BF105" s="222"/>
      <c r="BG105" s="222">
        <f t="shared" si="245"/>
        <v>0</v>
      </c>
      <c r="BH105" s="222"/>
      <c r="BI105" s="222"/>
      <c r="BJ105" s="222">
        <f t="shared" si="252"/>
        <v>0</v>
      </c>
      <c r="BK105" s="222"/>
      <c r="BL105" s="222"/>
      <c r="BM105" s="222">
        <f t="shared" si="255"/>
        <v>0</v>
      </c>
      <c r="BN105" s="222"/>
      <c r="BO105" s="222"/>
      <c r="BP105" s="222"/>
      <c r="BQ105" s="222"/>
      <c r="BR105" s="222"/>
      <c r="BS105" s="222">
        <v>0</v>
      </c>
      <c r="BT105" s="221">
        <f t="shared" si="190"/>
        <v>0</v>
      </c>
      <c r="BU105" s="243" t="e">
        <f t="shared" si="174"/>
        <v>#DIV/0!</v>
      </c>
      <c r="BV105" s="222">
        <f t="shared" si="175"/>
        <v>0</v>
      </c>
      <c r="BW105" s="243" t="e">
        <f t="shared" si="176"/>
        <v>#DIV/0!</v>
      </c>
      <c r="BX105" s="22">
        <f t="shared" si="177"/>
        <v>0</v>
      </c>
      <c r="BY105" s="253" t="e">
        <f t="shared" si="178"/>
        <v>#DIV/0!</v>
      </c>
      <c r="BZ105" s="222"/>
      <c r="CA105" s="222"/>
      <c r="CB105" s="22">
        <f t="shared" si="221"/>
        <v>0</v>
      </c>
      <c r="CC105" s="222"/>
      <c r="CD105" s="222"/>
      <c r="CE105" s="50">
        <f t="shared" si="222"/>
        <v>0</v>
      </c>
      <c r="CF105" s="222"/>
      <c r="CG105" s="222"/>
      <c r="CH105" s="50">
        <f t="shared" si="223"/>
        <v>0</v>
      </c>
      <c r="CI105" s="222"/>
      <c r="CJ105" s="222"/>
      <c r="CK105" s="50">
        <f t="shared" si="182"/>
        <v>0</v>
      </c>
      <c r="CL105" s="222"/>
      <c r="CM105" s="222"/>
      <c r="CN105" s="50">
        <f t="shared" si="224"/>
        <v>0</v>
      </c>
      <c r="CO105" s="222"/>
      <c r="CP105" s="222"/>
      <c r="CQ105" s="50">
        <f t="shared" si="253"/>
        <v>0</v>
      </c>
      <c r="CR105" s="50">
        <f t="shared" si="185"/>
        <v>0</v>
      </c>
      <c r="CS105" s="50">
        <f t="shared" si="186"/>
        <v>0</v>
      </c>
      <c r="CT105" s="178">
        <f t="shared" si="187"/>
        <v>0</v>
      </c>
    </row>
    <row r="106" spans="1:98" s="9" customFormat="1" ht="15" customHeight="1" x14ac:dyDescent="0.2">
      <c r="A106" s="3" t="s">
        <v>499</v>
      </c>
      <c r="B106" s="232">
        <v>3</v>
      </c>
      <c r="C106" s="222">
        <f t="shared" si="241"/>
        <v>0</v>
      </c>
      <c r="D106" s="222">
        <f t="shared" si="242"/>
        <v>0</v>
      </c>
      <c r="E106" s="222">
        <f t="shared" si="150"/>
        <v>0</v>
      </c>
      <c r="F106" s="222"/>
      <c r="G106" s="222"/>
      <c r="H106" s="222">
        <v>24</v>
      </c>
      <c r="I106" s="222"/>
      <c r="J106" s="222"/>
      <c r="K106" s="222">
        <f t="shared" si="207"/>
        <v>0</v>
      </c>
      <c r="L106" s="222"/>
      <c r="M106" s="222"/>
      <c r="N106" s="222">
        <f t="shared" si="226"/>
        <v>0</v>
      </c>
      <c r="O106" s="222"/>
      <c r="P106" s="222"/>
      <c r="Q106" s="222">
        <f t="shared" si="208"/>
        <v>0</v>
      </c>
      <c r="R106" s="222"/>
      <c r="S106" s="222"/>
      <c r="T106" s="222">
        <f t="shared" si="209"/>
        <v>0</v>
      </c>
      <c r="U106" s="222"/>
      <c r="V106" s="222"/>
      <c r="W106" s="222">
        <f t="shared" si="210"/>
        <v>0</v>
      </c>
      <c r="X106" s="222"/>
      <c r="Y106" s="222"/>
      <c r="Z106" s="222">
        <v>0</v>
      </c>
      <c r="AA106" s="222"/>
      <c r="AB106" s="222"/>
      <c r="AC106" s="223">
        <f t="shared" si="248"/>
        <v>0</v>
      </c>
      <c r="AD106" s="222"/>
      <c r="AE106" s="222"/>
      <c r="AF106" s="223">
        <f t="shared" si="211"/>
        <v>0</v>
      </c>
      <c r="AG106" s="222"/>
      <c r="AH106" s="222"/>
      <c r="AI106" s="222">
        <f t="shared" si="212"/>
        <v>0</v>
      </c>
      <c r="AJ106" s="222"/>
      <c r="AK106" s="222"/>
      <c r="AL106" s="222">
        <f t="shared" si="249"/>
        <v>0</v>
      </c>
      <c r="AM106" s="222"/>
      <c r="AN106" s="222"/>
      <c r="AO106" s="222">
        <f t="shared" si="250"/>
        <v>0</v>
      </c>
      <c r="AP106" s="222"/>
      <c r="AQ106" s="222"/>
      <c r="AR106" s="222">
        <f t="shared" si="251"/>
        <v>0</v>
      </c>
      <c r="AS106" s="222"/>
      <c r="AT106" s="222"/>
      <c r="AU106" s="223">
        <f t="shared" si="214"/>
        <v>0</v>
      </c>
      <c r="AV106" s="222"/>
      <c r="AW106" s="222"/>
      <c r="AX106" s="223">
        <f t="shared" si="243"/>
        <v>0</v>
      </c>
      <c r="AY106" s="222"/>
      <c r="AZ106" s="222"/>
      <c r="BA106" s="222">
        <f t="shared" si="216"/>
        <v>0</v>
      </c>
      <c r="BB106" s="291"/>
      <c r="BC106" s="291"/>
      <c r="BD106" s="222">
        <f t="shared" si="244"/>
        <v>0</v>
      </c>
      <c r="BE106" s="222"/>
      <c r="BF106" s="222"/>
      <c r="BG106" s="222">
        <f t="shared" si="245"/>
        <v>0</v>
      </c>
      <c r="BH106" s="222"/>
      <c r="BI106" s="222"/>
      <c r="BJ106" s="222">
        <f t="shared" si="252"/>
        <v>0</v>
      </c>
      <c r="BK106" s="222"/>
      <c r="BL106" s="222"/>
      <c r="BM106" s="222">
        <f t="shared" si="255"/>
        <v>0</v>
      </c>
      <c r="BN106" s="222"/>
      <c r="BO106" s="222"/>
      <c r="BP106" s="222"/>
      <c r="BQ106" s="222"/>
      <c r="BR106" s="222"/>
      <c r="BS106" s="222">
        <v>0</v>
      </c>
      <c r="BT106" s="221">
        <f t="shared" si="190"/>
        <v>0</v>
      </c>
      <c r="BU106" s="243" t="e">
        <f t="shared" si="174"/>
        <v>#DIV/0!</v>
      </c>
      <c r="BV106" s="222">
        <f t="shared" si="175"/>
        <v>0</v>
      </c>
      <c r="BW106" s="243" t="e">
        <f t="shared" si="176"/>
        <v>#DIV/0!</v>
      </c>
      <c r="BX106" s="22">
        <f t="shared" si="177"/>
        <v>0</v>
      </c>
      <c r="BY106" s="243" t="e">
        <f t="shared" si="178"/>
        <v>#DIV/0!</v>
      </c>
      <c r="BZ106" s="222"/>
      <c r="CA106" s="222"/>
      <c r="CB106" s="22">
        <f t="shared" si="221"/>
        <v>0</v>
      </c>
      <c r="CC106" s="222"/>
      <c r="CD106" s="222"/>
      <c r="CE106" s="50">
        <f t="shared" si="222"/>
        <v>0</v>
      </c>
      <c r="CF106" s="222"/>
      <c r="CG106" s="222"/>
      <c r="CH106" s="50">
        <f t="shared" si="223"/>
        <v>0</v>
      </c>
      <c r="CI106" s="222"/>
      <c r="CJ106" s="222"/>
      <c r="CK106" s="50">
        <f t="shared" si="182"/>
        <v>0</v>
      </c>
      <c r="CL106" s="222"/>
      <c r="CM106" s="222"/>
      <c r="CN106" s="50">
        <f t="shared" si="224"/>
        <v>0</v>
      </c>
      <c r="CO106" s="222"/>
      <c r="CP106" s="222"/>
      <c r="CQ106" s="50">
        <f t="shared" si="253"/>
        <v>0</v>
      </c>
      <c r="CR106" s="50">
        <f t="shared" si="185"/>
        <v>0</v>
      </c>
      <c r="CS106" s="50">
        <f t="shared" si="186"/>
        <v>0</v>
      </c>
      <c r="CT106" s="178">
        <f t="shared" si="187"/>
        <v>0</v>
      </c>
    </row>
    <row r="107" spans="1:98" x14ac:dyDescent="0.2">
      <c r="A107" s="281" t="s">
        <v>1148</v>
      </c>
      <c r="B107" s="230">
        <f>SUM(B92:B106)</f>
        <v>25</v>
      </c>
      <c r="C107" s="209">
        <f>SUM(C92:C106)</f>
        <v>0</v>
      </c>
      <c r="D107" s="209">
        <f>SUM(D92:D106)</f>
        <v>0</v>
      </c>
      <c r="E107" s="209">
        <f t="shared" si="150"/>
        <v>0</v>
      </c>
      <c r="F107" s="209">
        <f t="shared" ref="F107:BO107" si="257">SUM(F92:F106)</f>
        <v>0</v>
      </c>
      <c r="G107" s="209">
        <f t="shared" si="257"/>
        <v>0</v>
      </c>
      <c r="H107" s="209">
        <f t="shared" si="151"/>
        <v>0</v>
      </c>
      <c r="I107" s="209">
        <f t="shared" si="257"/>
        <v>0</v>
      </c>
      <c r="J107" s="209">
        <f t="shared" si="257"/>
        <v>0</v>
      </c>
      <c r="K107" s="209">
        <f t="shared" si="152"/>
        <v>0</v>
      </c>
      <c r="L107" s="209">
        <f t="shared" si="257"/>
        <v>0</v>
      </c>
      <c r="M107" s="209">
        <f t="shared" si="257"/>
        <v>0</v>
      </c>
      <c r="N107" s="209">
        <f t="shared" si="153"/>
        <v>0</v>
      </c>
      <c r="O107" s="209">
        <f t="shared" si="257"/>
        <v>0</v>
      </c>
      <c r="P107" s="209">
        <f t="shared" si="257"/>
        <v>0</v>
      </c>
      <c r="Q107" s="209">
        <f t="shared" si="154"/>
        <v>0</v>
      </c>
      <c r="R107" s="209">
        <f t="shared" si="257"/>
        <v>0</v>
      </c>
      <c r="S107" s="209">
        <f t="shared" si="257"/>
        <v>0</v>
      </c>
      <c r="T107" s="209">
        <f t="shared" si="155"/>
        <v>0</v>
      </c>
      <c r="U107" s="209">
        <f t="shared" si="257"/>
        <v>0</v>
      </c>
      <c r="V107" s="209">
        <f t="shared" si="257"/>
        <v>0</v>
      </c>
      <c r="W107" s="209">
        <f t="shared" si="156"/>
        <v>0</v>
      </c>
      <c r="X107" s="209">
        <f t="shared" si="257"/>
        <v>0</v>
      </c>
      <c r="Y107" s="209">
        <f t="shared" si="257"/>
        <v>0</v>
      </c>
      <c r="Z107" s="209">
        <f t="shared" si="157"/>
        <v>0</v>
      </c>
      <c r="AA107" s="209">
        <f t="shared" si="257"/>
        <v>0</v>
      </c>
      <c r="AB107" s="209">
        <f t="shared" si="257"/>
        <v>0</v>
      </c>
      <c r="AC107" s="209">
        <f t="shared" si="158"/>
        <v>0</v>
      </c>
      <c r="AD107" s="209">
        <f t="shared" si="257"/>
        <v>0</v>
      </c>
      <c r="AE107" s="209">
        <f t="shared" si="257"/>
        <v>0</v>
      </c>
      <c r="AF107" s="209">
        <f t="shared" si="159"/>
        <v>0</v>
      </c>
      <c r="AG107" s="209">
        <f t="shared" si="257"/>
        <v>0</v>
      </c>
      <c r="AH107" s="209">
        <f t="shared" si="257"/>
        <v>0</v>
      </c>
      <c r="AI107" s="209">
        <f t="shared" si="160"/>
        <v>0</v>
      </c>
      <c r="AJ107" s="209">
        <f t="shared" si="257"/>
        <v>0</v>
      </c>
      <c r="AK107" s="209">
        <f t="shared" si="257"/>
        <v>0</v>
      </c>
      <c r="AL107" s="209">
        <f t="shared" si="161"/>
        <v>0</v>
      </c>
      <c r="AM107" s="209">
        <f t="shared" si="257"/>
        <v>0</v>
      </c>
      <c r="AN107" s="209">
        <f t="shared" si="257"/>
        <v>0</v>
      </c>
      <c r="AO107" s="209">
        <f t="shared" si="162"/>
        <v>0</v>
      </c>
      <c r="AP107" s="209">
        <f t="shared" si="257"/>
        <v>0</v>
      </c>
      <c r="AQ107" s="209">
        <f t="shared" si="257"/>
        <v>0</v>
      </c>
      <c r="AR107" s="209">
        <f t="shared" si="163"/>
        <v>0</v>
      </c>
      <c r="AS107" s="209">
        <f t="shared" si="257"/>
        <v>0</v>
      </c>
      <c r="AT107" s="209">
        <f t="shared" si="257"/>
        <v>0</v>
      </c>
      <c r="AU107" s="209">
        <f t="shared" si="164"/>
        <v>0</v>
      </c>
      <c r="AV107" s="209">
        <f t="shared" si="257"/>
        <v>0</v>
      </c>
      <c r="AW107" s="209">
        <f t="shared" si="257"/>
        <v>0</v>
      </c>
      <c r="AX107" s="209">
        <f t="shared" si="165"/>
        <v>0</v>
      </c>
      <c r="AY107" s="209">
        <f t="shared" si="257"/>
        <v>0</v>
      </c>
      <c r="AZ107" s="209">
        <f t="shared" si="257"/>
        <v>0</v>
      </c>
      <c r="BA107" s="209">
        <f t="shared" si="166"/>
        <v>0</v>
      </c>
      <c r="BB107" s="209">
        <f t="shared" si="257"/>
        <v>0</v>
      </c>
      <c r="BC107" s="209">
        <f t="shared" si="257"/>
        <v>0</v>
      </c>
      <c r="BD107" s="209">
        <f t="shared" si="167"/>
        <v>0</v>
      </c>
      <c r="BE107" s="209">
        <f t="shared" si="257"/>
        <v>0</v>
      </c>
      <c r="BF107" s="209">
        <f t="shared" si="257"/>
        <v>0</v>
      </c>
      <c r="BG107" s="209">
        <f t="shared" si="168"/>
        <v>0</v>
      </c>
      <c r="BH107" s="209">
        <f t="shared" si="257"/>
        <v>0</v>
      </c>
      <c r="BI107" s="209">
        <f t="shared" si="257"/>
        <v>0</v>
      </c>
      <c r="BJ107" s="209">
        <f t="shared" si="169"/>
        <v>0</v>
      </c>
      <c r="BK107" s="209">
        <f t="shared" si="257"/>
        <v>0</v>
      </c>
      <c r="BL107" s="209">
        <f t="shared" si="257"/>
        <v>0</v>
      </c>
      <c r="BM107" s="209">
        <f t="shared" si="170"/>
        <v>0</v>
      </c>
      <c r="BN107" s="209">
        <f t="shared" si="257"/>
        <v>0</v>
      </c>
      <c r="BO107" s="209">
        <f t="shared" si="257"/>
        <v>0</v>
      </c>
      <c r="BP107" s="209">
        <f t="shared" si="171"/>
        <v>0</v>
      </c>
      <c r="BQ107" s="209">
        <f t="shared" ref="BQ107:BR107" si="258">SUM(BQ92:BQ106)</f>
        <v>0</v>
      </c>
      <c r="BR107" s="209">
        <f t="shared" si="258"/>
        <v>0</v>
      </c>
      <c r="BS107" s="209">
        <f t="shared" si="172"/>
        <v>0</v>
      </c>
      <c r="BT107" s="209">
        <f t="shared" si="190"/>
        <v>0</v>
      </c>
      <c r="BU107" s="244" t="e">
        <f t="shared" si="174"/>
        <v>#DIV/0!</v>
      </c>
      <c r="BV107" s="209">
        <f t="shared" si="175"/>
        <v>0</v>
      </c>
      <c r="BW107" s="244" t="e">
        <f t="shared" si="176"/>
        <v>#DIV/0!</v>
      </c>
      <c r="BX107" s="209">
        <f t="shared" si="177"/>
        <v>0</v>
      </c>
      <c r="BY107" s="267" t="e">
        <f t="shared" si="178"/>
        <v>#DIV/0!</v>
      </c>
      <c r="BZ107" s="209">
        <f t="shared" ref="BZ107" si="259">SUM(BZ92:BZ106)</f>
        <v>0</v>
      </c>
      <c r="CA107" s="209">
        <f t="shared" ref="CA107" si="260">SUM(CA92:CA106)</f>
        <v>0</v>
      </c>
      <c r="CB107" s="209">
        <f t="shared" si="179"/>
        <v>0</v>
      </c>
      <c r="CC107" s="209">
        <f t="shared" ref="CC107" si="261">SUM(CC92:CC106)</f>
        <v>0</v>
      </c>
      <c r="CD107" s="209">
        <f t="shared" ref="CD107" si="262">SUM(CD92:CD106)</f>
        <v>0</v>
      </c>
      <c r="CE107" s="209">
        <f t="shared" si="180"/>
        <v>0</v>
      </c>
      <c r="CF107" s="209">
        <f t="shared" ref="CF107" si="263">SUM(CF92:CF106)</f>
        <v>0</v>
      </c>
      <c r="CG107" s="209">
        <f t="shared" ref="CG107" si="264">SUM(CG92:CG106)</f>
        <v>0</v>
      </c>
      <c r="CH107" s="209">
        <f t="shared" si="181"/>
        <v>0</v>
      </c>
      <c r="CI107" s="209">
        <f t="shared" ref="CI107" si="265">SUM(CI92:CI106)</f>
        <v>0</v>
      </c>
      <c r="CJ107" s="209">
        <f t="shared" ref="CJ107" si="266">SUM(CJ92:CJ106)</f>
        <v>0</v>
      </c>
      <c r="CK107" s="209">
        <f t="shared" si="182"/>
        <v>0</v>
      </c>
      <c r="CL107" s="209">
        <f t="shared" ref="CL107" si="267">SUM(CL92:CL106)</f>
        <v>0</v>
      </c>
      <c r="CM107" s="209">
        <f t="shared" ref="CM107" si="268">SUM(CM92:CM106)</f>
        <v>0</v>
      </c>
      <c r="CN107" s="209">
        <f t="shared" si="183"/>
        <v>0</v>
      </c>
      <c r="CO107" s="209">
        <f t="shared" ref="CO107" si="269">SUM(CO92:CO106)</f>
        <v>0</v>
      </c>
      <c r="CP107" s="209">
        <f t="shared" ref="CP107" si="270">SUM(CP92:CP106)</f>
        <v>0</v>
      </c>
      <c r="CQ107" s="209">
        <f t="shared" si="184"/>
        <v>0</v>
      </c>
      <c r="CR107" s="209">
        <f t="shared" si="185"/>
        <v>0</v>
      </c>
      <c r="CS107" s="209">
        <f t="shared" si="186"/>
        <v>0</v>
      </c>
      <c r="CT107" s="209">
        <f t="shared" si="187"/>
        <v>0</v>
      </c>
    </row>
    <row r="108" spans="1:98" s="9" customFormat="1" ht="15" customHeight="1" x14ac:dyDescent="0.2">
      <c r="A108" s="3" t="s">
        <v>513</v>
      </c>
      <c r="B108" s="227">
        <v>3</v>
      </c>
      <c r="C108" s="220">
        <f t="shared" ref="C108:C116" si="271">F108+L108+R108+X108+AD108+AJ108+AP108+AV108+BB108+BH108+BN108</f>
        <v>0</v>
      </c>
      <c r="D108" s="220">
        <f t="shared" ref="D108:D116" si="272">G108+M108+S108+Y108+AE108+AK108+AQ108+AW108+BC108+BI108+BO108</f>
        <v>0</v>
      </c>
      <c r="E108" s="220">
        <f t="shared" si="150"/>
        <v>0</v>
      </c>
      <c r="F108" s="220"/>
      <c r="G108" s="220"/>
      <c r="H108" s="220">
        <f t="shared" si="151"/>
        <v>0</v>
      </c>
      <c r="I108" s="220"/>
      <c r="J108" s="220"/>
      <c r="K108" s="220">
        <f t="shared" si="152"/>
        <v>0</v>
      </c>
      <c r="L108" s="220"/>
      <c r="M108" s="220"/>
      <c r="N108" s="220">
        <f t="shared" si="153"/>
        <v>0</v>
      </c>
      <c r="O108" s="220"/>
      <c r="P108" s="220"/>
      <c r="Q108" s="220">
        <f t="shared" si="154"/>
        <v>0</v>
      </c>
      <c r="R108" s="220"/>
      <c r="S108" s="220"/>
      <c r="T108" s="220">
        <f t="shared" si="155"/>
        <v>0</v>
      </c>
      <c r="U108" s="220"/>
      <c r="V108" s="220"/>
      <c r="W108" s="163">
        <f t="shared" si="156"/>
        <v>0</v>
      </c>
      <c r="X108" s="220"/>
      <c r="Y108" s="220"/>
      <c r="Z108" s="163">
        <f t="shared" si="157"/>
        <v>0</v>
      </c>
      <c r="AA108" s="220"/>
      <c r="AB108" s="220"/>
      <c r="AC108" s="220">
        <f t="shared" si="158"/>
        <v>0</v>
      </c>
      <c r="AD108" s="220"/>
      <c r="AE108" s="220"/>
      <c r="AF108" s="220">
        <f t="shared" si="159"/>
        <v>0</v>
      </c>
      <c r="AG108" s="220"/>
      <c r="AH108" s="220"/>
      <c r="AI108" s="220">
        <f t="shared" si="160"/>
        <v>0</v>
      </c>
      <c r="AJ108" s="220"/>
      <c r="AK108" s="220"/>
      <c r="AL108" s="220">
        <f t="shared" si="161"/>
        <v>0</v>
      </c>
      <c r="AM108" s="220"/>
      <c r="AN108" s="220"/>
      <c r="AO108" s="220">
        <f t="shared" si="162"/>
        <v>0</v>
      </c>
      <c r="AP108" s="220"/>
      <c r="AQ108" s="220"/>
      <c r="AR108" s="220">
        <f t="shared" si="163"/>
        <v>0</v>
      </c>
      <c r="AS108" s="220"/>
      <c r="AT108" s="220"/>
      <c r="AU108" s="220">
        <f t="shared" si="164"/>
        <v>0</v>
      </c>
      <c r="AV108" s="220"/>
      <c r="AW108" s="220"/>
      <c r="AX108" s="220">
        <f t="shared" si="165"/>
        <v>0</v>
      </c>
      <c r="AY108" s="220"/>
      <c r="AZ108" s="220"/>
      <c r="BA108" s="220">
        <f t="shared" si="166"/>
        <v>0</v>
      </c>
      <c r="BB108" s="220"/>
      <c r="BC108" s="220"/>
      <c r="BD108" s="220">
        <f t="shared" si="167"/>
        <v>0</v>
      </c>
      <c r="BE108" s="220"/>
      <c r="BF108" s="220"/>
      <c r="BG108" s="220">
        <f t="shared" si="168"/>
        <v>0</v>
      </c>
      <c r="BH108" s="220"/>
      <c r="BI108" s="220"/>
      <c r="BJ108" s="220">
        <f t="shared" si="169"/>
        <v>0</v>
      </c>
      <c r="BK108" s="220"/>
      <c r="BL108" s="220"/>
      <c r="BM108" s="220">
        <f t="shared" si="170"/>
        <v>0</v>
      </c>
      <c r="BN108" s="220"/>
      <c r="BO108" s="220"/>
      <c r="BP108" s="220">
        <f t="shared" si="171"/>
        <v>0</v>
      </c>
      <c r="BQ108" s="220"/>
      <c r="BR108" s="220"/>
      <c r="BS108" s="220">
        <f t="shared" si="172"/>
        <v>0</v>
      </c>
      <c r="BT108" s="255">
        <f t="shared" si="190"/>
        <v>0</v>
      </c>
      <c r="BU108" s="254" t="e">
        <f t="shared" si="174"/>
        <v>#DIV/0!</v>
      </c>
      <c r="BV108" s="255">
        <f t="shared" si="175"/>
        <v>0</v>
      </c>
      <c r="BW108" s="254" t="e">
        <f t="shared" si="176"/>
        <v>#DIV/0!</v>
      </c>
      <c r="BX108" s="22">
        <f t="shared" si="177"/>
        <v>0</v>
      </c>
      <c r="BY108" s="243" t="e">
        <f t="shared" si="178"/>
        <v>#DIV/0!</v>
      </c>
      <c r="BZ108" s="220"/>
      <c r="CA108" s="220"/>
      <c r="CB108" s="22">
        <f t="shared" si="179"/>
        <v>0</v>
      </c>
      <c r="CC108" s="220"/>
      <c r="CD108" s="220"/>
      <c r="CE108" s="221">
        <f t="shared" si="180"/>
        <v>0</v>
      </c>
      <c r="CF108" s="220"/>
      <c r="CG108" s="220"/>
      <c r="CH108" s="221">
        <f t="shared" si="181"/>
        <v>0</v>
      </c>
      <c r="CI108" s="220"/>
      <c r="CJ108" s="220"/>
      <c r="CK108" s="221">
        <f t="shared" si="182"/>
        <v>0</v>
      </c>
      <c r="CL108" s="220"/>
      <c r="CM108" s="220"/>
      <c r="CN108" s="221">
        <f t="shared" si="183"/>
        <v>0</v>
      </c>
      <c r="CO108" s="220"/>
      <c r="CP108" s="220"/>
      <c r="CQ108" s="221">
        <f t="shared" si="184"/>
        <v>0</v>
      </c>
      <c r="CR108" s="221">
        <f t="shared" si="185"/>
        <v>0</v>
      </c>
      <c r="CS108" s="221">
        <f t="shared" si="186"/>
        <v>0</v>
      </c>
      <c r="CT108" s="178">
        <f t="shared" si="187"/>
        <v>0</v>
      </c>
    </row>
    <row r="109" spans="1:98" s="9" customFormat="1" x14ac:dyDescent="0.2">
      <c r="A109" s="256" t="s">
        <v>516</v>
      </c>
      <c r="B109" s="227">
        <v>4</v>
      </c>
      <c r="C109" s="220">
        <f t="shared" si="271"/>
        <v>0</v>
      </c>
      <c r="D109" s="220">
        <f t="shared" si="272"/>
        <v>0</v>
      </c>
      <c r="E109" s="220">
        <f t="shared" si="150"/>
        <v>0</v>
      </c>
      <c r="F109" s="220"/>
      <c r="G109" s="220"/>
      <c r="H109" s="220">
        <f t="shared" si="151"/>
        <v>0</v>
      </c>
      <c r="I109" s="220"/>
      <c r="J109" s="220"/>
      <c r="K109" s="220">
        <f t="shared" si="152"/>
        <v>0</v>
      </c>
      <c r="L109" s="220"/>
      <c r="M109" s="220"/>
      <c r="N109" s="220">
        <f t="shared" si="153"/>
        <v>0</v>
      </c>
      <c r="O109" s="220"/>
      <c r="P109" s="220"/>
      <c r="Q109" s="220">
        <f t="shared" si="154"/>
        <v>0</v>
      </c>
      <c r="R109" s="220"/>
      <c r="S109" s="220"/>
      <c r="T109" s="220">
        <f t="shared" si="155"/>
        <v>0</v>
      </c>
      <c r="U109" s="220"/>
      <c r="V109" s="220"/>
      <c r="W109" s="163">
        <f t="shared" si="156"/>
        <v>0</v>
      </c>
      <c r="X109" s="220"/>
      <c r="Y109" s="220"/>
      <c r="Z109" s="163">
        <f t="shared" si="157"/>
        <v>0</v>
      </c>
      <c r="AA109" s="220"/>
      <c r="AB109" s="220"/>
      <c r="AC109" s="220">
        <f t="shared" si="158"/>
        <v>0</v>
      </c>
      <c r="AD109" s="220"/>
      <c r="AE109" s="220"/>
      <c r="AF109" s="220">
        <f t="shared" si="159"/>
        <v>0</v>
      </c>
      <c r="AG109" s="220"/>
      <c r="AH109" s="220"/>
      <c r="AI109" s="220">
        <f t="shared" si="160"/>
        <v>0</v>
      </c>
      <c r="AJ109" s="220"/>
      <c r="AK109" s="220"/>
      <c r="AL109" s="220">
        <f t="shared" si="161"/>
        <v>0</v>
      </c>
      <c r="AM109" s="220"/>
      <c r="AN109" s="220"/>
      <c r="AO109" s="220">
        <f t="shared" si="162"/>
        <v>0</v>
      </c>
      <c r="AP109" s="220"/>
      <c r="AQ109" s="220"/>
      <c r="AR109" s="220">
        <f t="shared" si="163"/>
        <v>0</v>
      </c>
      <c r="AS109" s="220"/>
      <c r="AT109" s="220"/>
      <c r="AU109" s="220">
        <f t="shared" si="164"/>
        <v>0</v>
      </c>
      <c r="AV109" s="220"/>
      <c r="AW109" s="220"/>
      <c r="AX109" s="220">
        <f t="shared" si="165"/>
        <v>0</v>
      </c>
      <c r="AY109" s="220"/>
      <c r="AZ109" s="220"/>
      <c r="BA109" s="220">
        <f t="shared" si="166"/>
        <v>0</v>
      </c>
      <c r="BB109" s="220"/>
      <c r="BC109" s="220"/>
      <c r="BD109" s="220">
        <f t="shared" si="167"/>
        <v>0</v>
      </c>
      <c r="BE109" s="220"/>
      <c r="BF109" s="220"/>
      <c r="BG109" s="220">
        <f t="shared" si="168"/>
        <v>0</v>
      </c>
      <c r="BH109" s="220"/>
      <c r="BI109" s="220"/>
      <c r="BJ109" s="220">
        <f t="shared" si="169"/>
        <v>0</v>
      </c>
      <c r="BK109" s="220"/>
      <c r="BL109" s="220"/>
      <c r="BM109" s="220">
        <f t="shared" si="170"/>
        <v>0</v>
      </c>
      <c r="BN109" s="220"/>
      <c r="BO109" s="220"/>
      <c r="BP109" s="220">
        <f t="shared" si="171"/>
        <v>0</v>
      </c>
      <c r="BQ109" s="220"/>
      <c r="BR109" s="220"/>
      <c r="BS109" s="220">
        <f t="shared" si="172"/>
        <v>0</v>
      </c>
      <c r="BT109" s="255">
        <f t="shared" si="190"/>
        <v>0</v>
      </c>
      <c r="BU109" s="254" t="e">
        <f t="shared" si="174"/>
        <v>#DIV/0!</v>
      </c>
      <c r="BV109" s="255">
        <f t="shared" si="175"/>
        <v>0</v>
      </c>
      <c r="BW109" s="254" t="e">
        <f t="shared" si="176"/>
        <v>#DIV/0!</v>
      </c>
      <c r="BX109" s="22">
        <f t="shared" si="177"/>
        <v>0</v>
      </c>
      <c r="BY109" s="243" t="e">
        <f t="shared" si="178"/>
        <v>#DIV/0!</v>
      </c>
      <c r="BZ109" s="220"/>
      <c r="CA109" s="220"/>
      <c r="CB109" s="22">
        <f t="shared" si="179"/>
        <v>0</v>
      </c>
      <c r="CC109" s="220"/>
      <c r="CD109" s="220"/>
      <c r="CE109" s="221">
        <f t="shared" si="180"/>
        <v>0</v>
      </c>
      <c r="CF109" s="220"/>
      <c r="CG109" s="220"/>
      <c r="CH109" s="221">
        <f t="shared" si="181"/>
        <v>0</v>
      </c>
      <c r="CI109" s="220"/>
      <c r="CJ109" s="220"/>
      <c r="CK109" s="221">
        <f t="shared" si="182"/>
        <v>0</v>
      </c>
      <c r="CL109" s="220"/>
      <c r="CM109" s="220"/>
      <c r="CN109" s="221">
        <f t="shared" si="183"/>
        <v>0</v>
      </c>
      <c r="CO109" s="220"/>
      <c r="CP109" s="220"/>
      <c r="CQ109" s="221">
        <f t="shared" si="184"/>
        <v>0</v>
      </c>
      <c r="CR109" s="221">
        <f t="shared" si="185"/>
        <v>0</v>
      </c>
      <c r="CS109" s="221">
        <f t="shared" si="186"/>
        <v>0</v>
      </c>
      <c r="CT109" s="178">
        <f t="shared" si="187"/>
        <v>0</v>
      </c>
    </row>
    <row r="110" spans="1:98" s="9" customFormat="1" ht="15" customHeight="1" x14ac:dyDescent="0.2">
      <c r="A110" s="3" t="s">
        <v>520</v>
      </c>
      <c r="B110" s="227">
        <v>4</v>
      </c>
      <c r="C110" s="220">
        <f t="shared" si="271"/>
        <v>0</v>
      </c>
      <c r="D110" s="220">
        <f t="shared" si="272"/>
        <v>0</v>
      </c>
      <c r="E110" s="220">
        <f t="shared" si="150"/>
        <v>0</v>
      </c>
      <c r="F110" s="220"/>
      <c r="G110" s="220"/>
      <c r="H110" s="220">
        <f t="shared" si="151"/>
        <v>0</v>
      </c>
      <c r="I110" s="220"/>
      <c r="J110" s="220"/>
      <c r="K110" s="220">
        <f t="shared" si="152"/>
        <v>0</v>
      </c>
      <c r="L110" s="220"/>
      <c r="M110" s="220"/>
      <c r="N110" s="220">
        <f t="shared" si="153"/>
        <v>0</v>
      </c>
      <c r="O110" s="220"/>
      <c r="P110" s="220"/>
      <c r="Q110" s="220">
        <f t="shared" si="154"/>
        <v>0</v>
      </c>
      <c r="R110" s="220"/>
      <c r="S110" s="220"/>
      <c r="T110" s="220">
        <f t="shared" si="155"/>
        <v>0</v>
      </c>
      <c r="U110" s="220"/>
      <c r="V110" s="220"/>
      <c r="W110" s="163">
        <f t="shared" si="156"/>
        <v>0</v>
      </c>
      <c r="X110" s="220"/>
      <c r="Y110" s="220"/>
      <c r="Z110" s="163">
        <f t="shared" si="157"/>
        <v>0</v>
      </c>
      <c r="AA110" s="220"/>
      <c r="AB110" s="220"/>
      <c r="AC110" s="220">
        <f t="shared" si="158"/>
        <v>0</v>
      </c>
      <c r="AD110" s="220"/>
      <c r="AE110" s="220"/>
      <c r="AF110" s="220">
        <f t="shared" si="159"/>
        <v>0</v>
      </c>
      <c r="AG110" s="220"/>
      <c r="AH110" s="220"/>
      <c r="AI110" s="220">
        <f t="shared" si="160"/>
        <v>0</v>
      </c>
      <c r="AJ110" s="220"/>
      <c r="AK110" s="220"/>
      <c r="AL110" s="220">
        <f t="shared" si="161"/>
        <v>0</v>
      </c>
      <c r="AM110" s="220"/>
      <c r="AN110" s="220"/>
      <c r="AO110" s="220">
        <f t="shared" si="162"/>
        <v>0</v>
      </c>
      <c r="AP110" s="220"/>
      <c r="AQ110" s="220"/>
      <c r="AR110" s="220">
        <f t="shared" si="163"/>
        <v>0</v>
      </c>
      <c r="AS110" s="220"/>
      <c r="AT110" s="220"/>
      <c r="AU110" s="220">
        <f t="shared" si="164"/>
        <v>0</v>
      </c>
      <c r="AV110" s="220"/>
      <c r="AW110" s="220"/>
      <c r="AX110" s="220">
        <f t="shared" si="165"/>
        <v>0</v>
      </c>
      <c r="AY110" s="220"/>
      <c r="AZ110" s="220"/>
      <c r="BA110" s="220">
        <f t="shared" si="166"/>
        <v>0</v>
      </c>
      <c r="BB110" s="220"/>
      <c r="BC110" s="220"/>
      <c r="BD110" s="220">
        <f t="shared" si="167"/>
        <v>0</v>
      </c>
      <c r="BE110" s="220"/>
      <c r="BF110" s="220"/>
      <c r="BG110" s="220">
        <f t="shared" si="168"/>
        <v>0</v>
      </c>
      <c r="BH110" s="220"/>
      <c r="BI110" s="220"/>
      <c r="BJ110" s="220">
        <f t="shared" si="169"/>
        <v>0</v>
      </c>
      <c r="BK110" s="220"/>
      <c r="BL110" s="220"/>
      <c r="BM110" s="220">
        <f t="shared" si="170"/>
        <v>0</v>
      </c>
      <c r="BN110" s="220"/>
      <c r="BO110" s="220"/>
      <c r="BP110" s="220">
        <f t="shared" si="171"/>
        <v>0</v>
      </c>
      <c r="BQ110" s="220"/>
      <c r="BR110" s="220"/>
      <c r="BS110" s="220">
        <f t="shared" si="172"/>
        <v>0</v>
      </c>
      <c r="BT110" s="255">
        <f t="shared" si="190"/>
        <v>0</v>
      </c>
      <c r="BU110" s="254" t="e">
        <f t="shared" si="174"/>
        <v>#DIV/0!</v>
      </c>
      <c r="BV110" s="255">
        <f t="shared" si="175"/>
        <v>0</v>
      </c>
      <c r="BW110" s="254" t="e">
        <f t="shared" si="176"/>
        <v>#DIV/0!</v>
      </c>
      <c r="BX110" s="276">
        <f t="shared" si="177"/>
        <v>0</v>
      </c>
      <c r="BY110" s="253" t="e">
        <f t="shared" si="178"/>
        <v>#DIV/0!</v>
      </c>
      <c r="BZ110" s="220"/>
      <c r="CA110" s="220"/>
      <c r="CB110" s="22">
        <f t="shared" si="179"/>
        <v>0</v>
      </c>
      <c r="CC110" s="220"/>
      <c r="CD110" s="220"/>
      <c r="CE110" s="221">
        <f t="shared" si="180"/>
        <v>0</v>
      </c>
      <c r="CF110" s="220"/>
      <c r="CG110" s="220"/>
      <c r="CH110" s="221">
        <f t="shared" si="181"/>
        <v>0</v>
      </c>
      <c r="CI110" s="220"/>
      <c r="CJ110" s="220"/>
      <c r="CK110" s="221">
        <f t="shared" si="182"/>
        <v>0</v>
      </c>
      <c r="CL110" s="220"/>
      <c r="CM110" s="220"/>
      <c r="CN110" s="221">
        <f t="shared" si="183"/>
        <v>0</v>
      </c>
      <c r="CO110" s="220"/>
      <c r="CP110" s="220"/>
      <c r="CQ110" s="221">
        <f t="shared" si="184"/>
        <v>0</v>
      </c>
      <c r="CR110" s="221">
        <f t="shared" si="185"/>
        <v>0</v>
      </c>
      <c r="CS110" s="221">
        <f t="shared" si="186"/>
        <v>0</v>
      </c>
      <c r="CT110" s="178">
        <f t="shared" si="187"/>
        <v>0</v>
      </c>
    </row>
    <row r="111" spans="1:98" s="9" customFormat="1" x14ac:dyDescent="0.2">
      <c r="A111" s="3" t="s">
        <v>525</v>
      </c>
      <c r="B111" s="227">
        <v>4</v>
      </c>
      <c r="C111" s="220">
        <f t="shared" si="271"/>
        <v>0</v>
      </c>
      <c r="D111" s="220">
        <f t="shared" si="272"/>
        <v>0</v>
      </c>
      <c r="E111" s="220">
        <f t="shared" si="150"/>
        <v>0</v>
      </c>
      <c r="F111" s="220"/>
      <c r="G111" s="220"/>
      <c r="H111" s="220">
        <f t="shared" si="151"/>
        <v>0</v>
      </c>
      <c r="I111" s="220"/>
      <c r="J111" s="220"/>
      <c r="K111" s="220">
        <f t="shared" si="152"/>
        <v>0</v>
      </c>
      <c r="L111" s="220"/>
      <c r="M111" s="220"/>
      <c r="N111" s="220">
        <f t="shared" si="153"/>
        <v>0</v>
      </c>
      <c r="O111" s="220"/>
      <c r="P111" s="220"/>
      <c r="Q111" s="220">
        <f t="shared" si="154"/>
        <v>0</v>
      </c>
      <c r="R111" s="220"/>
      <c r="S111" s="220"/>
      <c r="T111" s="220">
        <f t="shared" si="155"/>
        <v>0</v>
      </c>
      <c r="U111" s="220"/>
      <c r="V111" s="220"/>
      <c r="W111" s="163">
        <f t="shared" si="156"/>
        <v>0</v>
      </c>
      <c r="X111" s="220"/>
      <c r="Y111" s="220"/>
      <c r="Z111" s="163">
        <f t="shared" si="157"/>
        <v>0</v>
      </c>
      <c r="AA111" s="220"/>
      <c r="AB111" s="220"/>
      <c r="AC111" s="220">
        <f t="shared" si="158"/>
        <v>0</v>
      </c>
      <c r="AD111" s="220"/>
      <c r="AE111" s="220"/>
      <c r="AF111" s="220">
        <f t="shared" si="159"/>
        <v>0</v>
      </c>
      <c r="AG111" s="220"/>
      <c r="AH111" s="220"/>
      <c r="AI111" s="220">
        <f t="shared" si="160"/>
        <v>0</v>
      </c>
      <c r="AJ111" s="220"/>
      <c r="AK111" s="220"/>
      <c r="AL111" s="220">
        <f t="shared" si="161"/>
        <v>0</v>
      </c>
      <c r="AM111" s="220"/>
      <c r="AN111" s="220"/>
      <c r="AO111" s="220">
        <f t="shared" si="162"/>
        <v>0</v>
      </c>
      <c r="AP111" s="220"/>
      <c r="AQ111" s="220"/>
      <c r="AR111" s="220">
        <f t="shared" si="163"/>
        <v>0</v>
      </c>
      <c r="AS111" s="220"/>
      <c r="AT111" s="220"/>
      <c r="AU111" s="220">
        <f t="shared" si="164"/>
        <v>0</v>
      </c>
      <c r="AV111" s="220"/>
      <c r="AW111" s="220"/>
      <c r="AX111" s="220">
        <f t="shared" si="165"/>
        <v>0</v>
      </c>
      <c r="AY111" s="220"/>
      <c r="AZ111" s="220"/>
      <c r="BA111" s="220">
        <f t="shared" si="166"/>
        <v>0</v>
      </c>
      <c r="BB111" s="220"/>
      <c r="BC111" s="220"/>
      <c r="BD111" s="220">
        <f t="shared" si="167"/>
        <v>0</v>
      </c>
      <c r="BE111" s="220"/>
      <c r="BF111" s="220"/>
      <c r="BG111" s="220">
        <f t="shared" si="168"/>
        <v>0</v>
      </c>
      <c r="BH111" s="220"/>
      <c r="BI111" s="220"/>
      <c r="BJ111" s="220">
        <f t="shared" si="169"/>
        <v>0</v>
      </c>
      <c r="BK111" s="220"/>
      <c r="BL111" s="220"/>
      <c r="BM111" s="220">
        <f t="shared" si="170"/>
        <v>0</v>
      </c>
      <c r="BN111" s="220"/>
      <c r="BO111" s="220"/>
      <c r="BP111" s="220">
        <f t="shared" si="171"/>
        <v>0</v>
      </c>
      <c r="BQ111" s="220"/>
      <c r="BR111" s="220"/>
      <c r="BS111" s="220">
        <f t="shared" si="172"/>
        <v>0</v>
      </c>
      <c r="BT111" s="255">
        <f t="shared" si="190"/>
        <v>0</v>
      </c>
      <c r="BU111" s="254" t="e">
        <f t="shared" si="174"/>
        <v>#DIV/0!</v>
      </c>
      <c r="BV111" s="255">
        <f t="shared" si="175"/>
        <v>0</v>
      </c>
      <c r="BW111" s="254" t="e">
        <f t="shared" si="176"/>
        <v>#DIV/0!</v>
      </c>
      <c r="BX111" s="276">
        <f t="shared" si="177"/>
        <v>0</v>
      </c>
      <c r="BY111" s="253" t="e">
        <f t="shared" si="178"/>
        <v>#DIV/0!</v>
      </c>
      <c r="BZ111" s="220"/>
      <c r="CA111" s="220"/>
      <c r="CB111" s="22">
        <f t="shared" si="179"/>
        <v>0</v>
      </c>
      <c r="CC111" s="220"/>
      <c r="CD111" s="220"/>
      <c r="CE111" s="221">
        <f t="shared" si="180"/>
        <v>0</v>
      </c>
      <c r="CF111" s="220"/>
      <c r="CG111" s="220"/>
      <c r="CH111" s="221">
        <f t="shared" si="181"/>
        <v>0</v>
      </c>
      <c r="CI111" s="220"/>
      <c r="CJ111" s="220"/>
      <c r="CK111" s="221">
        <f t="shared" si="182"/>
        <v>0</v>
      </c>
      <c r="CL111" s="220"/>
      <c r="CM111" s="220"/>
      <c r="CN111" s="221">
        <f t="shared" si="183"/>
        <v>0</v>
      </c>
      <c r="CO111" s="220"/>
      <c r="CP111" s="220"/>
      <c r="CQ111" s="221">
        <f t="shared" si="184"/>
        <v>0</v>
      </c>
      <c r="CR111" s="221">
        <f t="shared" si="185"/>
        <v>0</v>
      </c>
      <c r="CS111" s="221">
        <f t="shared" si="186"/>
        <v>0</v>
      </c>
      <c r="CT111" s="178">
        <f t="shared" si="187"/>
        <v>0</v>
      </c>
    </row>
    <row r="112" spans="1:98" s="9" customFormat="1" ht="12.75" customHeight="1" x14ac:dyDescent="0.2">
      <c r="A112" s="3" t="s">
        <v>542</v>
      </c>
      <c r="B112" s="227">
        <v>2</v>
      </c>
      <c r="C112" s="220">
        <f t="shared" si="271"/>
        <v>0</v>
      </c>
      <c r="D112" s="220">
        <f t="shared" si="272"/>
        <v>0</v>
      </c>
      <c r="E112" s="220">
        <f t="shared" si="150"/>
        <v>0</v>
      </c>
      <c r="F112" s="220"/>
      <c r="G112" s="220"/>
      <c r="H112" s="220">
        <f t="shared" si="151"/>
        <v>0</v>
      </c>
      <c r="I112" s="220"/>
      <c r="J112" s="220"/>
      <c r="K112" s="220">
        <f t="shared" si="152"/>
        <v>0</v>
      </c>
      <c r="L112" s="220"/>
      <c r="M112" s="220"/>
      <c r="N112" s="220">
        <f t="shared" si="153"/>
        <v>0</v>
      </c>
      <c r="O112" s="220"/>
      <c r="P112" s="220"/>
      <c r="Q112" s="220">
        <f t="shared" si="154"/>
        <v>0</v>
      </c>
      <c r="R112" s="220"/>
      <c r="S112" s="220"/>
      <c r="T112" s="220">
        <f t="shared" si="155"/>
        <v>0</v>
      </c>
      <c r="U112" s="220"/>
      <c r="V112" s="220"/>
      <c r="W112" s="163">
        <f t="shared" si="156"/>
        <v>0</v>
      </c>
      <c r="X112" s="220"/>
      <c r="Y112" s="220"/>
      <c r="Z112" s="163">
        <f t="shared" si="157"/>
        <v>0</v>
      </c>
      <c r="AA112" s="220"/>
      <c r="AB112" s="220"/>
      <c r="AC112" s="220">
        <f t="shared" si="158"/>
        <v>0</v>
      </c>
      <c r="AD112" s="220"/>
      <c r="AE112" s="220"/>
      <c r="AF112" s="220">
        <f t="shared" si="159"/>
        <v>0</v>
      </c>
      <c r="AG112" s="220"/>
      <c r="AH112" s="220"/>
      <c r="AI112" s="220">
        <f t="shared" si="160"/>
        <v>0</v>
      </c>
      <c r="AJ112" s="220"/>
      <c r="AK112" s="220"/>
      <c r="AL112" s="220">
        <f t="shared" si="161"/>
        <v>0</v>
      </c>
      <c r="AM112" s="220"/>
      <c r="AN112" s="220"/>
      <c r="AO112" s="220">
        <f t="shared" si="162"/>
        <v>0</v>
      </c>
      <c r="AP112" s="220"/>
      <c r="AQ112" s="220"/>
      <c r="AR112" s="220">
        <f t="shared" si="163"/>
        <v>0</v>
      </c>
      <c r="AS112" s="220"/>
      <c r="AT112" s="220"/>
      <c r="AU112" s="220">
        <f t="shared" si="164"/>
        <v>0</v>
      </c>
      <c r="AV112" s="220"/>
      <c r="AW112" s="220"/>
      <c r="AX112" s="220">
        <f t="shared" si="165"/>
        <v>0</v>
      </c>
      <c r="AY112" s="220"/>
      <c r="AZ112" s="220"/>
      <c r="BA112" s="220">
        <f t="shared" si="166"/>
        <v>0</v>
      </c>
      <c r="BB112" s="220"/>
      <c r="BC112" s="220"/>
      <c r="BD112" s="220">
        <f t="shared" si="167"/>
        <v>0</v>
      </c>
      <c r="BE112" s="220"/>
      <c r="BF112" s="220"/>
      <c r="BG112" s="220">
        <f t="shared" si="168"/>
        <v>0</v>
      </c>
      <c r="BH112" s="220"/>
      <c r="BI112" s="220"/>
      <c r="BJ112" s="220">
        <f t="shared" si="169"/>
        <v>0</v>
      </c>
      <c r="BK112" s="220"/>
      <c r="BL112" s="220"/>
      <c r="BM112" s="220">
        <f t="shared" si="170"/>
        <v>0</v>
      </c>
      <c r="BN112" s="220"/>
      <c r="BO112" s="220"/>
      <c r="BP112" s="220">
        <f t="shared" si="171"/>
        <v>0</v>
      </c>
      <c r="BQ112" s="220"/>
      <c r="BR112" s="220"/>
      <c r="BS112" s="220">
        <f t="shared" si="172"/>
        <v>0</v>
      </c>
      <c r="BT112" s="255">
        <f t="shared" si="190"/>
        <v>0</v>
      </c>
      <c r="BU112" s="254" t="e">
        <f t="shared" si="174"/>
        <v>#DIV/0!</v>
      </c>
      <c r="BV112" s="255">
        <f t="shared" si="175"/>
        <v>0</v>
      </c>
      <c r="BW112" s="254" t="e">
        <f t="shared" si="176"/>
        <v>#DIV/0!</v>
      </c>
      <c r="BX112" s="276">
        <f t="shared" si="177"/>
        <v>0</v>
      </c>
      <c r="BY112" s="253" t="e">
        <f t="shared" si="178"/>
        <v>#DIV/0!</v>
      </c>
      <c r="BZ112" s="220"/>
      <c r="CA112" s="220"/>
      <c r="CB112" s="22">
        <f t="shared" si="179"/>
        <v>0</v>
      </c>
      <c r="CC112" s="220"/>
      <c r="CD112" s="220"/>
      <c r="CE112" s="221">
        <f t="shared" si="180"/>
        <v>0</v>
      </c>
      <c r="CF112" s="220"/>
      <c r="CG112" s="220"/>
      <c r="CH112" s="221">
        <f t="shared" si="181"/>
        <v>0</v>
      </c>
      <c r="CI112" s="220"/>
      <c r="CJ112" s="220"/>
      <c r="CK112" s="221">
        <f t="shared" si="182"/>
        <v>0</v>
      </c>
      <c r="CL112" s="220"/>
      <c r="CM112" s="220"/>
      <c r="CN112" s="221">
        <f t="shared" si="183"/>
        <v>0</v>
      </c>
      <c r="CO112" s="220"/>
      <c r="CP112" s="220"/>
      <c r="CQ112" s="221">
        <f t="shared" si="184"/>
        <v>0</v>
      </c>
      <c r="CR112" s="221">
        <f t="shared" si="185"/>
        <v>0</v>
      </c>
      <c r="CS112" s="221">
        <f t="shared" si="186"/>
        <v>0</v>
      </c>
      <c r="CT112" s="178">
        <f t="shared" si="187"/>
        <v>0</v>
      </c>
    </row>
    <row r="113" spans="1:98" s="9" customFormat="1" x14ac:dyDescent="0.2">
      <c r="A113" s="287" t="s">
        <v>544</v>
      </c>
      <c r="B113" s="227">
        <v>4</v>
      </c>
      <c r="C113" s="220">
        <f t="shared" si="271"/>
        <v>0</v>
      </c>
      <c r="D113" s="220">
        <f t="shared" si="272"/>
        <v>0</v>
      </c>
      <c r="E113" s="220">
        <f t="shared" si="150"/>
        <v>0</v>
      </c>
      <c r="F113" s="220"/>
      <c r="G113" s="220"/>
      <c r="H113" s="220">
        <f t="shared" si="151"/>
        <v>0</v>
      </c>
      <c r="I113" s="220"/>
      <c r="J113" s="220"/>
      <c r="K113" s="220">
        <f t="shared" si="152"/>
        <v>0</v>
      </c>
      <c r="L113" s="220"/>
      <c r="M113" s="220"/>
      <c r="N113" s="220">
        <f t="shared" si="153"/>
        <v>0</v>
      </c>
      <c r="O113" s="220"/>
      <c r="P113" s="220"/>
      <c r="Q113" s="220">
        <f t="shared" si="154"/>
        <v>0</v>
      </c>
      <c r="R113" s="220"/>
      <c r="S113" s="220"/>
      <c r="T113" s="220">
        <f t="shared" si="155"/>
        <v>0</v>
      </c>
      <c r="U113" s="220"/>
      <c r="V113" s="220"/>
      <c r="W113" s="163">
        <f t="shared" si="156"/>
        <v>0</v>
      </c>
      <c r="X113" s="220"/>
      <c r="Y113" s="220"/>
      <c r="Z113" s="163">
        <f t="shared" si="157"/>
        <v>0</v>
      </c>
      <c r="AA113" s="220"/>
      <c r="AB113" s="220"/>
      <c r="AC113" s="220">
        <f t="shared" si="158"/>
        <v>0</v>
      </c>
      <c r="AD113" s="220"/>
      <c r="AE113" s="220"/>
      <c r="AF113" s="220">
        <f t="shared" si="159"/>
        <v>0</v>
      </c>
      <c r="AG113" s="220"/>
      <c r="AH113" s="220"/>
      <c r="AI113" s="220">
        <f t="shared" si="160"/>
        <v>0</v>
      </c>
      <c r="AJ113" s="220"/>
      <c r="AK113" s="220"/>
      <c r="AL113" s="220">
        <f t="shared" si="161"/>
        <v>0</v>
      </c>
      <c r="AM113" s="220"/>
      <c r="AN113" s="220"/>
      <c r="AO113" s="220">
        <f t="shared" si="162"/>
        <v>0</v>
      </c>
      <c r="AP113" s="220"/>
      <c r="AQ113" s="220"/>
      <c r="AR113" s="220">
        <f t="shared" si="163"/>
        <v>0</v>
      </c>
      <c r="AS113" s="220"/>
      <c r="AT113" s="220"/>
      <c r="AU113" s="220">
        <f t="shared" si="164"/>
        <v>0</v>
      </c>
      <c r="AV113" s="220"/>
      <c r="AW113" s="220"/>
      <c r="AX113" s="220">
        <f t="shared" si="165"/>
        <v>0</v>
      </c>
      <c r="AY113" s="220"/>
      <c r="AZ113" s="220"/>
      <c r="BA113" s="220">
        <f t="shared" si="166"/>
        <v>0</v>
      </c>
      <c r="BB113" s="220"/>
      <c r="BC113" s="220"/>
      <c r="BD113" s="220">
        <f t="shared" si="167"/>
        <v>0</v>
      </c>
      <c r="BE113" s="220"/>
      <c r="BF113" s="220"/>
      <c r="BG113" s="220">
        <f t="shared" si="168"/>
        <v>0</v>
      </c>
      <c r="BH113" s="220"/>
      <c r="BI113" s="220"/>
      <c r="BJ113" s="220">
        <f t="shared" si="169"/>
        <v>0</v>
      </c>
      <c r="BK113" s="220"/>
      <c r="BL113" s="220"/>
      <c r="BM113" s="220">
        <f t="shared" si="170"/>
        <v>0</v>
      </c>
      <c r="BN113" s="220"/>
      <c r="BO113" s="220"/>
      <c r="BP113" s="220">
        <f t="shared" si="171"/>
        <v>0</v>
      </c>
      <c r="BQ113" s="220"/>
      <c r="BR113" s="220"/>
      <c r="BS113" s="220">
        <f t="shared" si="172"/>
        <v>0</v>
      </c>
      <c r="BT113" s="255">
        <f t="shared" si="190"/>
        <v>0</v>
      </c>
      <c r="BU113" s="254" t="e">
        <f t="shared" si="174"/>
        <v>#DIV/0!</v>
      </c>
      <c r="BV113" s="255">
        <f t="shared" si="175"/>
        <v>0</v>
      </c>
      <c r="BW113" s="254" t="e">
        <f t="shared" si="176"/>
        <v>#DIV/0!</v>
      </c>
      <c r="BX113" s="276">
        <f t="shared" si="177"/>
        <v>0</v>
      </c>
      <c r="BY113" s="253" t="e">
        <f t="shared" si="178"/>
        <v>#DIV/0!</v>
      </c>
      <c r="BZ113" s="220"/>
      <c r="CA113" s="220"/>
      <c r="CB113" s="22">
        <f t="shared" si="179"/>
        <v>0</v>
      </c>
      <c r="CC113" s="220"/>
      <c r="CD113" s="220"/>
      <c r="CE113" s="221">
        <f t="shared" si="180"/>
        <v>0</v>
      </c>
      <c r="CF113" s="220"/>
      <c r="CG113" s="220"/>
      <c r="CH113" s="221">
        <f t="shared" si="181"/>
        <v>0</v>
      </c>
      <c r="CI113" s="220"/>
      <c r="CJ113" s="220"/>
      <c r="CK113" s="221">
        <f t="shared" si="182"/>
        <v>0</v>
      </c>
      <c r="CL113" s="220"/>
      <c r="CM113" s="220"/>
      <c r="CN113" s="221">
        <f t="shared" si="183"/>
        <v>0</v>
      </c>
      <c r="CO113" s="220"/>
      <c r="CP113" s="220"/>
      <c r="CQ113" s="221">
        <f t="shared" si="184"/>
        <v>0</v>
      </c>
      <c r="CR113" s="221">
        <f t="shared" si="185"/>
        <v>0</v>
      </c>
      <c r="CS113" s="221">
        <f t="shared" si="186"/>
        <v>0</v>
      </c>
      <c r="CT113" s="178">
        <f t="shared" si="187"/>
        <v>0</v>
      </c>
    </row>
    <row r="114" spans="1:98" s="9" customFormat="1" ht="15" customHeight="1" x14ac:dyDescent="0.2">
      <c r="A114" s="3" t="s">
        <v>550</v>
      </c>
      <c r="B114" s="227">
        <v>4</v>
      </c>
      <c r="C114" s="220">
        <f t="shared" si="271"/>
        <v>0</v>
      </c>
      <c r="D114" s="220">
        <f t="shared" si="272"/>
        <v>0</v>
      </c>
      <c r="E114" s="220">
        <f t="shared" si="150"/>
        <v>0</v>
      </c>
      <c r="F114" s="220"/>
      <c r="G114" s="220"/>
      <c r="H114" s="220">
        <f t="shared" si="151"/>
        <v>0</v>
      </c>
      <c r="I114" s="220"/>
      <c r="J114" s="220"/>
      <c r="K114" s="220">
        <f t="shared" si="152"/>
        <v>0</v>
      </c>
      <c r="L114" s="220"/>
      <c r="M114" s="220"/>
      <c r="N114" s="220">
        <f t="shared" si="153"/>
        <v>0</v>
      </c>
      <c r="O114" s="220"/>
      <c r="P114" s="220"/>
      <c r="Q114" s="220">
        <f t="shared" si="154"/>
        <v>0</v>
      </c>
      <c r="R114" s="220"/>
      <c r="S114" s="220"/>
      <c r="T114" s="220">
        <f t="shared" si="155"/>
        <v>0</v>
      </c>
      <c r="U114" s="220"/>
      <c r="V114" s="220"/>
      <c r="W114" s="163">
        <f t="shared" si="156"/>
        <v>0</v>
      </c>
      <c r="X114" s="220"/>
      <c r="Y114" s="220"/>
      <c r="Z114" s="163">
        <f t="shared" si="157"/>
        <v>0</v>
      </c>
      <c r="AA114" s="220"/>
      <c r="AB114" s="220"/>
      <c r="AC114" s="220">
        <f t="shared" si="158"/>
        <v>0</v>
      </c>
      <c r="AD114" s="220"/>
      <c r="AE114" s="220"/>
      <c r="AF114" s="220">
        <f t="shared" si="159"/>
        <v>0</v>
      </c>
      <c r="AG114" s="220"/>
      <c r="AH114" s="220"/>
      <c r="AI114" s="220">
        <f t="shared" si="160"/>
        <v>0</v>
      </c>
      <c r="AJ114" s="220"/>
      <c r="AK114" s="220"/>
      <c r="AL114" s="220">
        <f t="shared" si="161"/>
        <v>0</v>
      </c>
      <c r="AM114" s="220"/>
      <c r="AN114" s="220"/>
      <c r="AO114" s="220">
        <f t="shared" si="162"/>
        <v>0</v>
      </c>
      <c r="AP114" s="220"/>
      <c r="AQ114" s="220"/>
      <c r="AR114" s="220">
        <f t="shared" si="163"/>
        <v>0</v>
      </c>
      <c r="AS114" s="220"/>
      <c r="AT114" s="220"/>
      <c r="AU114" s="220">
        <f t="shared" si="164"/>
        <v>0</v>
      </c>
      <c r="AV114" s="220"/>
      <c r="AW114" s="220"/>
      <c r="AX114" s="220">
        <f t="shared" si="165"/>
        <v>0</v>
      </c>
      <c r="AY114" s="220"/>
      <c r="AZ114" s="220"/>
      <c r="BA114" s="220">
        <f t="shared" si="166"/>
        <v>0</v>
      </c>
      <c r="BB114" s="220"/>
      <c r="BC114" s="220"/>
      <c r="BD114" s="220">
        <f t="shared" si="167"/>
        <v>0</v>
      </c>
      <c r="BE114" s="220"/>
      <c r="BF114" s="220"/>
      <c r="BG114" s="220">
        <f t="shared" si="168"/>
        <v>0</v>
      </c>
      <c r="BH114" s="220"/>
      <c r="BI114" s="220"/>
      <c r="BJ114" s="220">
        <f t="shared" si="169"/>
        <v>0</v>
      </c>
      <c r="BK114" s="220"/>
      <c r="BL114" s="220"/>
      <c r="BM114" s="220">
        <f t="shared" si="170"/>
        <v>0</v>
      </c>
      <c r="BN114" s="220"/>
      <c r="BO114" s="220"/>
      <c r="BP114" s="220">
        <f t="shared" si="171"/>
        <v>0</v>
      </c>
      <c r="BQ114" s="220"/>
      <c r="BR114" s="220"/>
      <c r="BS114" s="220">
        <f t="shared" si="172"/>
        <v>0</v>
      </c>
      <c r="BT114" s="255">
        <f t="shared" si="190"/>
        <v>0</v>
      </c>
      <c r="BU114" s="254" t="e">
        <f t="shared" si="174"/>
        <v>#DIV/0!</v>
      </c>
      <c r="BV114" s="255">
        <f t="shared" si="175"/>
        <v>0</v>
      </c>
      <c r="BW114" s="254" t="e">
        <f t="shared" si="176"/>
        <v>#DIV/0!</v>
      </c>
      <c r="BX114" s="276">
        <f t="shared" si="177"/>
        <v>0</v>
      </c>
      <c r="BY114" s="253" t="e">
        <f t="shared" si="178"/>
        <v>#DIV/0!</v>
      </c>
      <c r="BZ114" s="220"/>
      <c r="CA114" s="220"/>
      <c r="CB114" s="22">
        <f t="shared" si="179"/>
        <v>0</v>
      </c>
      <c r="CC114" s="220"/>
      <c r="CD114" s="220"/>
      <c r="CE114" s="221">
        <f t="shared" si="180"/>
        <v>0</v>
      </c>
      <c r="CF114" s="220"/>
      <c r="CG114" s="220"/>
      <c r="CH114" s="221">
        <f t="shared" si="181"/>
        <v>0</v>
      </c>
      <c r="CI114" s="220"/>
      <c r="CJ114" s="220"/>
      <c r="CK114" s="221">
        <f t="shared" si="182"/>
        <v>0</v>
      </c>
      <c r="CL114" s="220"/>
      <c r="CM114" s="220"/>
      <c r="CN114" s="221">
        <f t="shared" si="183"/>
        <v>0</v>
      </c>
      <c r="CO114" s="220"/>
      <c r="CP114" s="220"/>
      <c r="CQ114" s="221">
        <f t="shared" si="184"/>
        <v>0</v>
      </c>
      <c r="CR114" s="221">
        <f t="shared" si="185"/>
        <v>0</v>
      </c>
      <c r="CS114" s="221">
        <f t="shared" si="186"/>
        <v>0</v>
      </c>
      <c r="CT114" s="178">
        <f t="shared" si="187"/>
        <v>0</v>
      </c>
    </row>
    <row r="115" spans="1:98" s="9" customFormat="1" x14ac:dyDescent="0.2">
      <c r="A115" s="3" t="s">
        <v>1149</v>
      </c>
      <c r="B115" s="226">
        <v>1</v>
      </c>
      <c r="C115" s="221">
        <f t="shared" si="271"/>
        <v>0</v>
      </c>
      <c r="D115" s="221">
        <f t="shared" si="272"/>
        <v>0</v>
      </c>
      <c r="E115" s="221">
        <f t="shared" si="150"/>
        <v>0</v>
      </c>
      <c r="F115" s="221"/>
      <c r="G115" s="221"/>
      <c r="H115" s="221">
        <f t="shared" si="151"/>
        <v>0</v>
      </c>
      <c r="I115" s="221"/>
      <c r="J115" s="221"/>
      <c r="K115" s="221">
        <f t="shared" si="152"/>
        <v>0</v>
      </c>
      <c r="L115" s="221"/>
      <c r="M115" s="221"/>
      <c r="N115" s="221">
        <f t="shared" si="153"/>
        <v>0</v>
      </c>
      <c r="O115" s="221"/>
      <c r="P115" s="221"/>
      <c r="Q115" s="220">
        <f t="shared" si="154"/>
        <v>0</v>
      </c>
      <c r="R115" s="221"/>
      <c r="S115" s="221"/>
      <c r="T115" s="220">
        <f t="shared" si="155"/>
        <v>0</v>
      </c>
      <c r="U115" s="221"/>
      <c r="V115" s="221"/>
      <c r="W115" s="163">
        <f t="shared" si="156"/>
        <v>0</v>
      </c>
      <c r="X115" s="221"/>
      <c r="Y115" s="221"/>
      <c r="Z115" s="163">
        <f t="shared" si="157"/>
        <v>0</v>
      </c>
      <c r="AA115" s="221"/>
      <c r="AB115" s="221"/>
      <c r="AC115" s="220">
        <f t="shared" si="158"/>
        <v>0</v>
      </c>
      <c r="AD115" s="221"/>
      <c r="AE115" s="221"/>
      <c r="AF115" s="220">
        <f t="shared" si="159"/>
        <v>0</v>
      </c>
      <c r="AG115" s="221"/>
      <c r="AH115" s="221"/>
      <c r="AI115" s="220">
        <f t="shared" si="160"/>
        <v>0</v>
      </c>
      <c r="AJ115" s="221"/>
      <c r="AK115" s="221"/>
      <c r="AL115" s="220">
        <f t="shared" si="161"/>
        <v>0</v>
      </c>
      <c r="AM115" s="221"/>
      <c r="AN115" s="221"/>
      <c r="AO115" s="220">
        <f t="shared" si="162"/>
        <v>0</v>
      </c>
      <c r="AP115" s="221"/>
      <c r="AQ115" s="221"/>
      <c r="AR115" s="220">
        <f t="shared" si="163"/>
        <v>0</v>
      </c>
      <c r="AS115" s="221"/>
      <c r="AT115" s="221"/>
      <c r="AU115" s="220">
        <f t="shared" si="164"/>
        <v>0</v>
      </c>
      <c r="AV115" s="221"/>
      <c r="AW115" s="221"/>
      <c r="AX115" s="220">
        <f t="shared" si="165"/>
        <v>0</v>
      </c>
      <c r="AY115" s="221"/>
      <c r="AZ115" s="221"/>
      <c r="BA115" s="220">
        <f t="shared" si="166"/>
        <v>0</v>
      </c>
      <c r="BB115" s="221"/>
      <c r="BC115" s="221"/>
      <c r="BD115" s="220">
        <f t="shared" si="167"/>
        <v>0</v>
      </c>
      <c r="BE115" s="221"/>
      <c r="BF115" s="221"/>
      <c r="BG115" s="220">
        <f t="shared" si="168"/>
        <v>0</v>
      </c>
      <c r="BH115" s="221"/>
      <c r="BI115" s="221"/>
      <c r="BJ115" s="220">
        <f t="shared" si="169"/>
        <v>0</v>
      </c>
      <c r="BK115" s="221"/>
      <c r="BL115" s="221"/>
      <c r="BM115" s="220">
        <f t="shared" si="170"/>
        <v>0</v>
      </c>
      <c r="BN115" s="221"/>
      <c r="BO115" s="221"/>
      <c r="BP115" s="220">
        <f t="shared" si="171"/>
        <v>0</v>
      </c>
      <c r="BQ115" s="221"/>
      <c r="BR115" s="221"/>
      <c r="BS115" s="220">
        <f t="shared" si="172"/>
        <v>0</v>
      </c>
      <c r="BT115" s="255">
        <f t="shared" si="190"/>
        <v>0</v>
      </c>
      <c r="BU115" s="254" t="e">
        <f t="shared" si="174"/>
        <v>#DIV/0!</v>
      </c>
      <c r="BV115" s="255">
        <f t="shared" si="175"/>
        <v>0</v>
      </c>
      <c r="BW115" s="254" t="e">
        <f t="shared" si="176"/>
        <v>#DIV/0!</v>
      </c>
      <c r="BX115" s="276">
        <f t="shared" si="177"/>
        <v>0</v>
      </c>
      <c r="BY115" s="253" t="e">
        <f t="shared" si="178"/>
        <v>#DIV/0!</v>
      </c>
      <c r="BZ115" s="221"/>
      <c r="CA115" s="221"/>
      <c r="CB115" s="22">
        <f t="shared" si="179"/>
        <v>0</v>
      </c>
      <c r="CC115" s="221"/>
      <c r="CD115" s="221"/>
      <c r="CE115" s="221">
        <f t="shared" si="180"/>
        <v>0</v>
      </c>
      <c r="CF115" s="221"/>
      <c r="CG115" s="221"/>
      <c r="CH115" s="221">
        <f t="shared" si="181"/>
        <v>0</v>
      </c>
      <c r="CI115" s="221"/>
      <c r="CJ115" s="221"/>
      <c r="CK115" s="221">
        <f t="shared" si="182"/>
        <v>0</v>
      </c>
      <c r="CL115" s="221"/>
      <c r="CM115" s="221"/>
      <c r="CN115" s="221">
        <f t="shared" si="183"/>
        <v>0</v>
      </c>
      <c r="CO115" s="221"/>
      <c r="CP115" s="221"/>
      <c r="CQ115" s="221">
        <f t="shared" si="184"/>
        <v>0</v>
      </c>
      <c r="CR115" s="221">
        <f t="shared" si="185"/>
        <v>0</v>
      </c>
      <c r="CS115" s="221">
        <f t="shared" si="186"/>
        <v>0</v>
      </c>
      <c r="CT115" s="178">
        <f t="shared" si="187"/>
        <v>0</v>
      </c>
    </row>
    <row r="116" spans="1:98" s="9" customFormat="1" x14ac:dyDescent="0.2">
      <c r="A116" s="256" t="s">
        <v>556</v>
      </c>
      <c r="B116" s="227">
        <v>1</v>
      </c>
      <c r="C116" s="220">
        <f t="shared" si="271"/>
        <v>0</v>
      </c>
      <c r="D116" s="220">
        <f t="shared" si="272"/>
        <v>0</v>
      </c>
      <c r="E116" s="220">
        <f t="shared" si="150"/>
        <v>0</v>
      </c>
      <c r="F116" s="220"/>
      <c r="G116" s="220"/>
      <c r="H116" s="220">
        <f t="shared" si="151"/>
        <v>0</v>
      </c>
      <c r="I116" s="220"/>
      <c r="J116" s="220"/>
      <c r="K116" s="220">
        <f t="shared" si="152"/>
        <v>0</v>
      </c>
      <c r="L116" s="220"/>
      <c r="M116" s="220"/>
      <c r="N116" s="220">
        <f t="shared" si="153"/>
        <v>0</v>
      </c>
      <c r="O116" s="220"/>
      <c r="P116" s="220"/>
      <c r="Q116" s="220">
        <f t="shared" si="154"/>
        <v>0</v>
      </c>
      <c r="R116" s="220"/>
      <c r="S116" s="220"/>
      <c r="T116" s="220">
        <f t="shared" si="155"/>
        <v>0</v>
      </c>
      <c r="U116" s="220"/>
      <c r="V116" s="220"/>
      <c r="W116" s="163">
        <f t="shared" si="156"/>
        <v>0</v>
      </c>
      <c r="X116" s="220"/>
      <c r="Y116" s="220"/>
      <c r="Z116" s="163">
        <f t="shared" si="157"/>
        <v>0</v>
      </c>
      <c r="AA116" s="220"/>
      <c r="AB116" s="220"/>
      <c r="AC116" s="220">
        <f t="shared" si="158"/>
        <v>0</v>
      </c>
      <c r="AD116" s="220"/>
      <c r="AE116" s="220"/>
      <c r="AF116" s="220">
        <f t="shared" si="159"/>
        <v>0</v>
      </c>
      <c r="AG116" s="220"/>
      <c r="AH116" s="220"/>
      <c r="AI116" s="220">
        <f t="shared" si="160"/>
        <v>0</v>
      </c>
      <c r="AJ116" s="220"/>
      <c r="AK116" s="220"/>
      <c r="AL116" s="220">
        <f t="shared" si="161"/>
        <v>0</v>
      </c>
      <c r="AM116" s="220"/>
      <c r="AN116" s="220"/>
      <c r="AO116" s="220">
        <f t="shared" si="162"/>
        <v>0</v>
      </c>
      <c r="AP116" s="220"/>
      <c r="AQ116" s="220"/>
      <c r="AR116" s="220">
        <f t="shared" si="163"/>
        <v>0</v>
      </c>
      <c r="AS116" s="220"/>
      <c r="AT116" s="220"/>
      <c r="AU116" s="220">
        <f t="shared" si="164"/>
        <v>0</v>
      </c>
      <c r="AV116" s="220"/>
      <c r="AW116" s="220"/>
      <c r="AX116" s="220">
        <f t="shared" si="165"/>
        <v>0</v>
      </c>
      <c r="AY116" s="220"/>
      <c r="AZ116" s="220"/>
      <c r="BA116" s="220">
        <f t="shared" si="166"/>
        <v>0</v>
      </c>
      <c r="BB116" s="220"/>
      <c r="BC116" s="220"/>
      <c r="BD116" s="220">
        <f t="shared" si="167"/>
        <v>0</v>
      </c>
      <c r="BE116" s="220"/>
      <c r="BF116" s="220"/>
      <c r="BG116" s="220">
        <f t="shared" si="168"/>
        <v>0</v>
      </c>
      <c r="BH116" s="220"/>
      <c r="BI116" s="220"/>
      <c r="BJ116" s="220">
        <f t="shared" si="169"/>
        <v>0</v>
      </c>
      <c r="BK116" s="220"/>
      <c r="BL116" s="220"/>
      <c r="BM116" s="220">
        <f t="shared" si="170"/>
        <v>0</v>
      </c>
      <c r="BN116" s="220"/>
      <c r="BO116" s="220"/>
      <c r="BP116" s="220">
        <f t="shared" si="171"/>
        <v>0</v>
      </c>
      <c r="BQ116" s="220"/>
      <c r="BR116" s="220"/>
      <c r="BS116" s="220">
        <f t="shared" si="172"/>
        <v>0</v>
      </c>
      <c r="BT116" s="255">
        <f t="shared" si="190"/>
        <v>0</v>
      </c>
      <c r="BU116" s="254" t="e">
        <f t="shared" si="174"/>
        <v>#DIV/0!</v>
      </c>
      <c r="BV116" s="255">
        <f t="shared" si="175"/>
        <v>0</v>
      </c>
      <c r="BW116" s="254" t="e">
        <f t="shared" si="176"/>
        <v>#DIV/0!</v>
      </c>
      <c r="BX116" s="22">
        <f t="shared" si="177"/>
        <v>0</v>
      </c>
      <c r="BY116" s="243" t="e">
        <f t="shared" si="178"/>
        <v>#DIV/0!</v>
      </c>
      <c r="BZ116" s="220"/>
      <c r="CA116" s="220"/>
      <c r="CB116" s="22">
        <f t="shared" si="179"/>
        <v>0</v>
      </c>
      <c r="CC116" s="220"/>
      <c r="CD116" s="220"/>
      <c r="CE116" s="221">
        <f t="shared" si="180"/>
        <v>0</v>
      </c>
      <c r="CF116" s="220"/>
      <c r="CG116" s="220"/>
      <c r="CH116" s="221">
        <f t="shared" si="181"/>
        <v>0</v>
      </c>
      <c r="CI116" s="220"/>
      <c r="CJ116" s="220"/>
      <c r="CK116" s="221">
        <f t="shared" si="182"/>
        <v>0</v>
      </c>
      <c r="CL116" s="220"/>
      <c r="CM116" s="220"/>
      <c r="CN116" s="221">
        <f t="shared" si="183"/>
        <v>0</v>
      </c>
      <c r="CO116" s="220"/>
      <c r="CP116" s="220"/>
      <c r="CQ116" s="221">
        <f t="shared" si="184"/>
        <v>0</v>
      </c>
      <c r="CR116" s="221">
        <f t="shared" si="185"/>
        <v>0</v>
      </c>
      <c r="CS116" s="221">
        <f t="shared" si="186"/>
        <v>0</v>
      </c>
      <c r="CT116" s="178">
        <f t="shared" si="187"/>
        <v>0</v>
      </c>
    </row>
    <row r="117" spans="1:98" x14ac:dyDescent="0.2">
      <c r="A117" s="286" t="s">
        <v>1150</v>
      </c>
      <c r="B117" s="230">
        <f t="shared" ref="B117" si="273">SUM(B108:B116)</f>
        <v>27</v>
      </c>
      <c r="C117" s="209">
        <f>SUM(C108:C116)</f>
        <v>0</v>
      </c>
      <c r="D117" s="209">
        <f>SUM(D108:D116)</f>
        <v>0</v>
      </c>
      <c r="E117" s="209">
        <f t="shared" si="150"/>
        <v>0</v>
      </c>
      <c r="F117" s="209">
        <f t="shared" ref="F117:BO117" si="274">SUM(F108:F116)</f>
        <v>0</v>
      </c>
      <c r="G117" s="209">
        <f t="shared" si="274"/>
        <v>0</v>
      </c>
      <c r="H117" s="209">
        <f t="shared" si="151"/>
        <v>0</v>
      </c>
      <c r="I117" s="209">
        <f t="shared" si="274"/>
        <v>0</v>
      </c>
      <c r="J117" s="209">
        <f t="shared" si="274"/>
        <v>0</v>
      </c>
      <c r="K117" s="209">
        <f t="shared" si="152"/>
        <v>0</v>
      </c>
      <c r="L117" s="209">
        <f t="shared" si="274"/>
        <v>0</v>
      </c>
      <c r="M117" s="209">
        <f t="shared" si="274"/>
        <v>0</v>
      </c>
      <c r="N117" s="209">
        <f t="shared" si="153"/>
        <v>0</v>
      </c>
      <c r="O117" s="209">
        <f t="shared" si="274"/>
        <v>0</v>
      </c>
      <c r="P117" s="209">
        <f t="shared" si="274"/>
        <v>0</v>
      </c>
      <c r="Q117" s="209">
        <f t="shared" si="154"/>
        <v>0</v>
      </c>
      <c r="R117" s="209">
        <f t="shared" si="274"/>
        <v>0</v>
      </c>
      <c r="S117" s="209">
        <f t="shared" si="274"/>
        <v>0</v>
      </c>
      <c r="T117" s="209">
        <f t="shared" si="155"/>
        <v>0</v>
      </c>
      <c r="U117" s="209">
        <f t="shared" si="274"/>
        <v>0</v>
      </c>
      <c r="V117" s="209">
        <f t="shared" si="274"/>
        <v>0</v>
      </c>
      <c r="W117" s="209">
        <f t="shared" si="156"/>
        <v>0</v>
      </c>
      <c r="X117" s="209">
        <f t="shared" si="274"/>
        <v>0</v>
      </c>
      <c r="Y117" s="209">
        <f t="shared" si="274"/>
        <v>0</v>
      </c>
      <c r="Z117" s="209">
        <f t="shared" si="157"/>
        <v>0</v>
      </c>
      <c r="AA117" s="209">
        <f t="shared" si="274"/>
        <v>0</v>
      </c>
      <c r="AB117" s="209">
        <f t="shared" si="274"/>
        <v>0</v>
      </c>
      <c r="AC117" s="209">
        <f t="shared" si="158"/>
        <v>0</v>
      </c>
      <c r="AD117" s="209">
        <f t="shared" si="274"/>
        <v>0</v>
      </c>
      <c r="AE117" s="209">
        <f t="shared" si="274"/>
        <v>0</v>
      </c>
      <c r="AF117" s="209">
        <f t="shared" si="159"/>
        <v>0</v>
      </c>
      <c r="AG117" s="209">
        <f t="shared" si="274"/>
        <v>0</v>
      </c>
      <c r="AH117" s="209">
        <f t="shared" si="274"/>
        <v>0</v>
      </c>
      <c r="AI117" s="209">
        <f t="shared" si="160"/>
        <v>0</v>
      </c>
      <c r="AJ117" s="209">
        <f t="shared" si="274"/>
        <v>0</v>
      </c>
      <c r="AK117" s="209">
        <f t="shared" si="274"/>
        <v>0</v>
      </c>
      <c r="AL117" s="209">
        <f t="shared" si="161"/>
        <v>0</v>
      </c>
      <c r="AM117" s="209">
        <f t="shared" si="274"/>
        <v>0</v>
      </c>
      <c r="AN117" s="209">
        <f t="shared" si="274"/>
        <v>0</v>
      </c>
      <c r="AO117" s="209">
        <f t="shared" si="162"/>
        <v>0</v>
      </c>
      <c r="AP117" s="209">
        <f t="shared" si="274"/>
        <v>0</v>
      </c>
      <c r="AQ117" s="209">
        <f t="shared" si="274"/>
        <v>0</v>
      </c>
      <c r="AR117" s="209">
        <f t="shared" si="163"/>
        <v>0</v>
      </c>
      <c r="AS117" s="209">
        <f t="shared" si="274"/>
        <v>0</v>
      </c>
      <c r="AT117" s="209">
        <f t="shared" si="274"/>
        <v>0</v>
      </c>
      <c r="AU117" s="209">
        <f t="shared" si="164"/>
        <v>0</v>
      </c>
      <c r="AV117" s="209">
        <f t="shared" si="274"/>
        <v>0</v>
      </c>
      <c r="AW117" s="209">
        <f t="shared" si="274"/>
        <v>0</v>
      </c>
      <c r="AX117" s="209">
        <f t="shared" si="165"/>
        <v>0</v>
      </c>
      <c r="AY117" s="209">
        <f t="shared" si="274"/>
        <v>0</v>
      </c>
      <c r="AZ117" s="209">
        <f t="shared" si="274"/>
        <v>0</v>
      </c>
      <c r="BA117" s="209">
        <f t="shared" si="166"/>
        <v>0</v>
      </c>
      <c r="BB117" s="209">
        <f t="shared" si="274"/>
        <v>0</v>
      </c>
      <c r="BC117" s="209">
        <f t="shared" si="274"/>
        <v>0</v>
      </c>
      <c r="BD117" s="209">
        <f t="shared" si="167"/>
        <v>0</v>
      </c>
      <c r="BE117" s="209">
        <f t="shared" si="274"/>
        <v>0</v>
      </c>
      <c r="BF117" s="209">
        <f t="shared" si="274"/>
        <v>0</v>
      </c>
      <c r="BG117" s="209">
        <f t="shared" si="168"/>
        <v>0</v>
      </c>
      <c r="BH117" s="209">
        <f t="shared" si="274"/>
        <v>0</v>
      </c>
      <c r="BI117" s="209">
        <f t="shared" si="274"/>
        <v>0</v>
      </c>
      <c r="BJ117" s="209">
        <f t="shared" si="169"/>
        <v>0</v>
      </c>
      <c r="BK117" s="209">
        <f t="shared" si="274"/>
        <v>0</v>
      </c>
      <c r="BL117" s="209">
        <f t="shared" si="274"/>
        <v>0</v>
      </c>
      <c r="BM117" s="209">
        <f t="shared" si="170"/>
        <v>0</v>
      </c>
      <c r="BN117" s="209">
        <f t="shared" si="274"/>
        <v>0</v>
      </c>
      <c r="BO117" s="209">
        <f t="shared" si="274"/>
        <v>0</v>
      </c>
      <c r="BP117" s="209">
        <f t="shared" si="171"/>
        <v>0</v>
      </c>
      <c r="BQ117" s="209">
        <f t="shared" ref="BQ117:BR117" si="275">SUM(BQ108:BQ116)</f>
        <v>0</v>
      </c>
      <c r="BR117" s="209">
        <f t="shared" si="275"/>
        <v>0</v>
      </c>
      <c r="BS117" s="209">
        <f t="shared" si="172"/>
        <v>0</v>
      </c>
      <c r="BT117" s="209">
        <f t="shared" si="190"/>
        <v>0</v>
      </c>
      <c r="BU117" s="268" t="e">
        <f t="shared" si="174"/>
        <v>#DIV/0!</v>
      </c>
      <c r="BV117" s="209">
        <f t="shared" si="175"/>
        <v>0</v>
      </c>
      <c r="BW117" s="268" t="e">
        <f t="shared" si="176"/>
        <v>#DIV/0!</v>
      </c>
      <c r="BX117" s="209">
        <f t="shared" si="177"/>
        <v>0</v>
      </c>
      <c r="BY117" s="290" t="e">
        <f t="shared" si="178"/>
        <v>#DIV/0!</v>
      </c>
      <c r="BZ117" s="209">
        <f t="shared" ref="BZ117" si="276">SUM(BZ108:BZ116)</f>
        <v>0</v>
      </c>
      <c r="CA117" s="209">
        <f t="shared" ref="CA117" si="277">SUM(CA108:CA116)</f>
        <v>0</v>
      </c>
      <c r="CB117" s="209">
        <f t="shared" si="179"/>
        <v>0</v>
      </c>
      <c r="CC117" s="209">
        <f t="shared" ref="CC117" si="278">SUM(CC108:CC116)</f>
        <v>0</v>
      </c>
      <c r="CD117" s="209">
        <f t="shared" ref="CD117" si="279">SUM(CD108:CD116)</f>
        <v>0</v>
      </c>
      <c r="CE117" s="209">
        <f t="shared" si="180"/>
        <v>0</v>
      </c>
      <c r="CF117" s="209">
        <f t="shared" ref="CF117" si="280">SUM(CF108:CF116)</f>
        <v>0</v>
      </c>
      <c r="CG117" s="209">
        <f t="shared" ref="CG117" si="281">SUM(CG108:CG116)</f>
        <v>0</v>
      </c>
      <c r="CH117" s="209">
        <f t="shared" si="181"/>
        <v>0</v>
      </c>
      <c r="CI117" s="209">
        <f t="shared" ref="CI117" si="282">SUM(CI108:CI116)</f>
        <v>0</v>
      </c>
      <c r="CJ117" s="209">
        <f t="shared" ref="CJ117" si="283">SUM(CJ108:CJ116)</f>
        <v>0</v>
      </c>
      <c r="CK117" s="209">
        <f t="shared" si="182"/>
        <v>0</v>
      </c>
      <c r="CL117" s="209">
        <f t="shared" ref="CL117" si="284">SUM(CL108:CL116)</f>
        <v>0</v>
      </c>
      <c r="CM117" s="209">
        <f t="shared" ref="CM117" si="285">SUM(CM108:CM116)</f>
        <v>0</v>
      </c>
      <c r="CN117" s="209">
        <f t="shared" si="183"/>
        <v>0</v>
      </c>
      <c r="CO117" s="209">
        <f t="shared" ref="CO117" si="286">SUM(CO108:CO116)</f>
        <v>0</v>
      </c>
      <c r="CP117" s="209">
        <f t="shared" ref="CP117" si="287">SUM(CP108:CP116)</f>
        <v>0</v>
      </c>
      <c r="CQ117" s="209">
        <f t="shared" si="184"/>
        <v>0</v>
      </c>
      <c r="CR117" s="209">
        <f t="shared" si="185"/>
        <v>0</v>
      </c>
      <c r="CS117" s="209">
        <f t="shared" si="186"/>
        <v>0</v>
      </c>
      <c r="CT117" s="209">
        <f t="shared" si="187"/>
        <v>0</v>
      </c>
    </row>
    <row r="118" spans="1:98" s="9" customFormat="1" ht="16.5" customHeight="1" x14ac:dyDescent="0.2">
      <c r="A118" s="3" t="s">
        <v>561</v>
      </c>
      <c r="B118" s="226">
        <v>3</v>
      </c>
      <c r="C118" s="221">
        <f t="shared" ref="C118:C132" si="288">F118+L118+R118+X118+AD118+AJ118+AP118+AV118+BB118+BH118+BN118</f>
        <v>0</v>
      </c>
      <c r="D118" s="221">
        <f t="shared" ref="D118:D132" si="289">G118+M118+S118+Y118+AE118+AK118+AQ118+AW118+BC118+BI118+BO118</f>
        <v>0</v>
      </c>
      <c r="E118" s="221">
        <f t="shared" si="150"/>
        <v>0</v>
      </c>
      <c r="F118" s="221"/>
      <c r="G118" s="221"/>
      <c r="H118" s="221">
        <f t="shared" si="151"/>
        <v>0</v>
      </c>
      <c r="I118" s="221"/>
      <c r="J118" s="221"/>
      <c r="K118" s="221">
        <f t="shared" si="152"/>
        <v>0</v>
      </c>
      <c r="L118" s="221"/>
      <c r="M118" s="221"/>
      <c r="N118" s="221">
        <f t="shared" si="153"/>
        <v>0</v>
      </c>
      <c r="O118" s="221"/>
      <c r="P118" s="221"/>
      <c r="Q118" s="221">
        <f t="shared" si="154"/>
        <v>0</v>
      </c>
      <c r="R118" s="221"/>
      <c r="S118" s="221"/>
      <c r="T118" s="221">
        <f t="shared" si="155"/>
        <v>0</v>
      </c>
      <c r="U118" s="221"/>
      <c r="V118" s="221"/>
      <c r="W118" s="163">
        <f t="shared" si="156"/>
        <v>0</v>
      </c>
      <c r="X118" s="221"/>
      <c r="Y118" s="221"/>
      <c r="Z118" s="163">
        <f t="shared" si="157"/>
        <v>0</v>
      </c>
      <c r="AA118" s="221"/>
      <c r="AB118" s="221"/>
      <c r="AC118" s="221">
        <f t="shared" si="158"/>
        <v>0</v>
      </c>
      <c r="AD118" s="221"/>
      <c r="AE118" s="221"/>
      <c r="AF118" s="221">
        <f t="shared" si="159"/>
        <v>0</v>
      </c>
      <c r="AG118" s="221"/>
      <c r="AH118" s="221"/>
      <c r="AI118" s="221">
        <f t="shared" si="160"/>
        <v>0</v>
      </c>
      <c r="AJ118" s="221"/>
      <c r="AK118" s="221"/>
      <c r="AL118" s="221">
        <f t="shared" si="161"/>
        <v>0</v>
      </c>
      <c r="AM118" s="221"/>
      <c r="AN118" s="221"/>
      <c r="AO118" s="221">
        <f t="shared" si="162"/>
        <v>0</v>
      </c>
      <c r="AP118" s="221"/>
      <c r="AQ118" s="221"/>
      <c r="AR118" s="221">
        <f t="shared" si="163"/>
        <v>0</v>
      </c>
      <c r="AS118" s="221"/>
      <c r="AT118" s="221"/>
      <c r="AU118" s="221">
        <f t="shared" si="164"/>
        <v>0</v>
      </c>
      <c r="AV118" s="221"/>
      <c r="AW118" s="221"/>
      <c r="AX118" s="221">
        <f t="shared" si="165"/>
        <v>0</v>
      </c>
      <c r="AY118" s="221"/>
      <c r="AZ118" s="221"/>
      <c r="BA118" s="221">
        <f t="shared" si="166"/>
        <v>0</v>
      </c>
      <c r="BB118" s="221"/>
      <c r="BC118" s="221"/>
      <c r="BD118" s="221">
        <f t="shared" si="167"/>
        <v>0</v>
      </c>
      <c r="BE118" s="221"/>
      <c r="BF118" s="221"/>
      <c r="BG118" s="220">
        <f t="shared" si="168"/>
        <v>0</v>
      </c>
      <c r="BH118" s="221"/>
      <c r="BI118" s="221"/>
      <c r="BJ118" s="220">
        <f t="shared" si="169"/>
        <v>0</v>
      </c>
      <c r="BK118" s="221"/>
      <c r="BL118" s="221"/>
      <c r="BM118" s="220">
        <f t="shared" si="170"/>
        <v>0</v>
      </c>
      <c r="BN118" s="221"/>
      <c r="BO118" s="221"/>
      <c r="BP118" s="220">
        <f t="shared" si="171"/>
        <v>0</v>
      </c>
      <c r="BQ118" s="221"/>
      <c r="BR118" s="221"/>
      <c r="BS118" s="220">
        <f t="shared" si="172"/>
        <v>0</v>
      </c>
      <c r="BT118" s="221">
        <f t="shared" si="190"/>
        <v>0</v>
      </c>
      <c r="BU118" s="243" t="e">
        <f t="shared" si="174"/>
        <v>#DIV/0!</v>
      </c>
      <c r="BV118" s="220">
        <f t="shared" si="175"/>
        <v>0</v>
      </c>
      <c r="BW118" s="245" t="e">
        <f t="shared" si="176"/>
        <v>#DIV/0!</v>
      </c>
      <c r="BX118" s="22">
        <f t="shared" si="177"/>
        <v>0</v>
      </c>
      <c r="BY118" s="243" t="e">
        <f t="shared" si="178"/>
        <v>#DIV/0!</v>
      </c>
      <c r="BZ118" s="221"/>
      <c r="CA118" s="221"/>
      <c r="CB118" s="22">
        <f t="shared" si="179"/>
        <v>0</v>
      </c>
      <c r="CC118" s="221"/>
      <c r="CD118" s="221"/>
      <c r="CE118" s="221">
        <f t="shared" si="180"/>
        <v>0</v>
      </c>
      <c r="CF118" s="221"/>
      <c r="CG118" s="221"/>
      <c r="CH118" s="221">
        <f t="shared" si="181"/>
        <v>0</v>
      </c>
      <c r="CI118" s="221"/>
      <c r="CJ118" s="221"/>
      <c r="CK118" s="221">
        <f t="shared" si="182"/>
        <v>0</v>
      </c>
      <c r="CL118" s="221"/>
      <c r="CM118" s="221"/>
      <c r="CN118" s="221">
        <f t="shared" si="183"/>
        <v>0</v>
      </c>
      <c r="CO118" s="221"/>
      <c r="CP118" s="221"/>
      <c r="CQ118" s="221">
        <f t="shared" si="184"/>
        <v>0</v>
      </c>
      <c r="CR118" s="221">
        <f t="shared" si="185"/>
        <v>0</v>
      </c>
      <c r="CS118" s="221">
        <f t="shared" si="186"/>
        <v>0</v>
      </c>
      <c r="CT118" s="178">
        <f t="shared" si="187"/>
        <v>0</v>
      </c>
    </row>
    <row r="119" spans="1:98" s="9" customFormat="1" ht="16.5" customHeight="1" x14ac:dyDescent="0.2">
      <c r="A119" s="3" t="s">
        <v>1151</v>
      </c>
      <c r="B119" s="227">
        <v>5</v>
      </c>
      <c r="C119" s="220">
        <f t="shared" si="288"/>
        <v>0</v>
      </c>
      <c r="D119" s="220">
        <f t="shared" si="289"/>
        <v>0</v>
      </c>
      <c r="E119" s="220">
        <f t="shared" si="150"/>
        <v>0</v>
      </c>
      <c r="F119" s="220"/>
      <c r="G119" s="220"/>
      <c r="H119" s="220">
        <f t="shared" si="151"/>
        <v>0</v>
      </c>
      <c r="I119" s="220"/>
      <c r="J119" s="220"/>
      <c r="K119" s="220">
        <f t="shared" si="152"/>
        <v>0</v>
      </c>
      <c r="L119" s="220"/>
      <c r="M119" s="220"/>
      <c r="N119" s="220">
        <f t="shared" si="153"/>
        <v>0</v>
      </c>
      <c r="O119" s="220"/>
      <c r="P119" s="220"/>
      <c r="Q119" s="221">
        <f t="shared" si="154"/>
        <v>0</v>
      </c>
      <c r="R119" s="220"/>
      <c r="S119" s="220"/>
      <c r="T119" s="221">
        <f t="shared" si="155"/>
        <v>0</v>
      </c>
      <c r="U119" s="220"/>
      <c r="V119" s="220"/>
      <c r="W119" s="163">
        <f t="shared" si="156"/>
        <v>0</v>
      </c>
      <c r="X119" s="220"/>
      <c r="Y119" s="220"/>
      <c r="Z119" s="163">
        <f t="shared" si="157"/>
        <v>0</v>
      </c>
      <c r="AA119" s="220"/>
      <c r="AB119" s="220"/>
      <c r="AC119" s="221">
        <f t="shared" si="158"/>
        <v>0</v>
      </c>
      <c r="AD119" s="220"/>
      <c r="AE119" s="220"/>
      <c r="AF119" s="221">
        <f t="shared" si="159"/>
        <v>0</v>
      </c>
      <c r="AG119" s="220"/>
      <c r="AH119" s="220"/>
      <c r="AI119" s="221">
        <f t="shared" si="160"/>
        <v>0</v>
      </c>
      <c r="AJ119" s="220"/>
      <c r="AK119" s="220"/>
      <c r="AL119" s="221">
        <f t="shared" si="161"/>
        <v>0</v>
      </c>
      <c r="AM119" s="220"/>
      <c r="AN119" s="220"/>
      <c r="AO119" s="221">
        <f t="shared" si="162"/>
        <v>0</v>
      </c>
      <c r="AP119" s="220"/>
      <c r="AQ119" s="220"/>
      <c r="AR119" s="221">
        <f t="shared" si="163"/>
        <v>0</v>
      </c>
      <c r="AS119" s="220"/>
      <c r="AT119" s="220"/>
      <c r="AU119" s="221">
        <f t="shared" si="164"/>
        <v>0</v>
      </c>
      <c r="AV119" s="220"/>
      <c r="AW119" s="220"/>
      <c r="AX119" s="221">
        <f t="shared" si="165"/>
        <v>0</v>
      </c>
      <c r="AY119" s="220"/>
      <c r="AZ119" s="220"/>
      <c r="BA119" s="221">
        <f t="shared" si="166"/>
        <v>0</v>
      </c>
      <c r="BB119" s="220"/>
      <c r="BC119" s="220"/>
      <c r="BD119" s="221">
        <f t="shared" si="167"/>
        <v>0</v>
      </c>
      <c r="BE119" s="220"/>
      <c r="BF119" s="220"/>
      <c r="BG119" s="220">
        <f t="shared" si="168"/>
        <v>0</v>
      </c>
      <c r="BH119" s="220"/>
      <c r="BI119" s="220"/>
      <c r="BJ119" s="220">
        <f t="shared" si="169"/>
        <v>0</v>
      </c>
      <c r="BK119" s="220"/>
      <c r="BL119" s="220"/>
      <c r="BM119" s="220">
        <f t="shared" si="170"/>
        <v>0</v>
      </c>
      <c r="BN119" s="220"/>
      <c r="BO119" s="220"/>
      <c r="BP119" s="220">
        <f t="shared" si="171"/>
        <v>0</v>
      </c>
      <c r="BQ119" s="220"/>
      <c r="BR119" s="220"/>
      <c r="BS119" s="220">
        <f t="shared" si="172"/>
        <v>0</v>
      </c>
      <c r="BT119" s="221">
        <f t="shared" si="190"/>
        <v>0</v>
      </c>
      <c r="BU119" s="243" t="e">
        <f t="shared" si="174"/>
        <v>#DIV/0!</v>
      </c>
      <c r="BV119" s="220">
        <f t="shared" si="175"/>
        <v>0</v>
      </c>
      <c r="BW119" s="245" t="e">
        <f t="shared" si="176"/>
        <v>#DIV/0!</v>
      </c>
      <c r="BX119" s="22">
        <f t="shared" si="177"/>
        <v>0</v>
      </c>
      <c r="BY119" s="243" t="e">
        <f t="shared" si="178"/>
        <v>#DIV/0!</v>
      </c>
      <c r="BZ119" s="220"/>
      <c r="CA119" s="220"/>
      <c r="CB119" s="22">
        <f t="shared" si="179"/>
        <v>0</v>
      </c>
      <c r="CC119" s="220"/>
      <c r="CD119" s="220"/>
      <c r="CE119" s="50">
        <f t="shared" si="180"/>
        <v>0</v>
      </c>
      <c r="CF119" s="220"/>
      <c r="CG119" s="220"/>
      <c r="CH119" s="50">
        <f t="shared" si="181"/>
        <v>0</v>
      </c>
      <c r="CI119" s="220"/>
      <c r="CJ119" s="220"/>
      <c r="CK119" s="221">
        <f t="shared" si="182"/>
        <v>0</v>
      </c>
      <c r="CL119" s="220"/>
      <c r="CM119" s="220"/>
      <c r="CN119" s="50">
        <f t="shared" si="183"/>
        <v>0</v>
      </c>
      <c r="CO119" s="220"/>
      <c r="CP119" s="220"/>
      <c r="CQ119" s="50">
        <f t="shared" si="184"/>
        <v>0</v>
      </c>
      <c r="CR119" s="50">
        <f t="shared" si="185"/>
        <v>0</v>
      </c>
      <c r="CS119" s="50">
        <f t="shared" si="186"/>
        <v>0</v>
      </c>
      <c r="CT119" s="178">
        <f t="shared" si="187"/>
        <v>0</v>
      </c>
    </row>
    <row r="120" spans="1:98" s="9" customFormat="1" ht="16.5" customHeight="1" x14ac:dyDescent="0.2">
      <c r="A120" s="26" t="s">
        <v>573</v>
      </c>
      <c r="B120" s="227">
        <v>2</v>
      </c>
      <c r="C120" s="220">
        <f t="shared" si="288"/>
        <v>0</v>
      </c>
      <c r="D120" s="220">
        <f t="shared" si="289"/>
        <v>0</v>
      </c>
      <c r="E120" s="220">
        <f t="shared" si="150"/>
        <v>0</v>
      </c>
      <c r="F120" s="220"/>
      <c r="G120" s="220"/>
      <c r="H120" s="220">
        <f t="shared" si="151"/>
        <v>0</v>
      </c>
      <c r="I120" s="220"/>
      <c r="J120" s="220"/>
      <c r="K120" s="220">
        <f t="shared" si="152"/>
        <v>0</v>
      </c>
      <c r="L120" s="220"/>
      <c r="M120" s="220"/>
      <c r="N120" s="220">
        <f t="shared" si="153"/>
        <v>0</v>
      </c>
      <c r="O120" s="220"/>
      <c r="P120" s="220"/>
      <c r="Q120" s="221">
        <f t="shared" si="154"/>
        <v>0</v>
      </c>
      <c r="R120" s="220"/>
      <c r="S120" s="220"/>
      <c r="T120" s="221">
        <f t="shared" si="155"/>
        <v>0</v>
      </c>
      <c r="U120" s="220"/>
      <c r="V120" s="220"/>
      <c r="W120" s="163">
        <f t="shared" si="156"/>
        <v>0</v>
      </c>
      <c r="X120" s="220"/>
      <c r="Y120" s="220"/>
      <c r="Z120" s="163">
        <f t="shared" si="157"/>
        <v>0</v>
      </c>
      <c r="AA120" s="220"/>
      <c r="AB120" s="220"/>
      <c r="AC120" s="221">
        <f t="shared" si="158"/>
        <v>0</v>
      </c>
      <c r="AD120" s="220"/>
      <c r="AE120" s="220"/>
      <c r="AF120" s="221">
        <f t="shared" si="159"/>
        <v>0</v>
      </c>
      <c r="AG120" s="220"/>
      <c r="AH120" s="220"/>
      <c r="AI120" s="221">
        <f t="shared" si="160"/>
        <v>0</v>
      </c>
      <c r="AJ120" s="220"/>
      <c r="AK120" s="220"/>
      <c r="AL120" s="221">
        <f t="shared" si="161"/>
        <v>0</v>
      </c>
      <c r="AM120" s="220"/>
      <c r="AN120" s="220"/>
      <c r="AO120" s="221">
        <f t="shared" si="162"/>
        <v>0</v>
      </c>
      <c r="AP120" s="220"/>
      <c r="AQ120" s="220"/>
      <c r="AR120" s="221">
        <f t="shared" si="163"/>
        <v>0</v>
      </c>
      <c r="AS120" s="220"/>
      <c r="AT120" s="220"/>
      <c r="AU120" s="221">
        <f t="shared" si="164"/>
        <v>0</v>
      </c>
      <c r="AV120" s="220"/>
      <c r="AW120" s="220"/>
      <c r="AX120" s="221">
        <f t="shared" si="165"/>
        <v>0</v>
      </c>
      <c r="AY120" s="220"/>
      <c r="AZ120" s="220"/>
      <c r="BA120" s="221">
        <f t="shared" si="166"/>
        <v>0</v>
      </c>
      <c r="BB120" s="220"/>
      <c r="BC120" s="220"/>
      <c r="BD120" s="221">
        <f t="shared" si="167"/>
        <v>0</v>
      </c>
      <c r="BE120" s="220"/>
      <c r="BF120" s="220"/>
      <c r="BG120" s="220">
        <f t="shared" si="168"/>
        <v>0</v>
      </c>
      <c r="BH120" s="220"/>
      <c r="BI120" s="220"/>
      <c r="BJ120" s="220">
        <f t="shared" si="169"/>
        <v>0</v>
      </c>
      <c r="BK120" s="220"/>
      <c r="BL120" s="220"/>
      <c r="BM120" s="220">
        <f t="shared" si="170"/>
        <v>0</v>
      </c>
      <c r="BN120" s="220"/>
      <c r="BO120" s="220"/>
      <c r="BP120" s="220">
        <f t="shared" si="171"/>
        <v>0</v>
      </c>
      <c r="BQ120" s="220"/>
      <c r="BR120" s="220"/>
      <c r="BS120" s="220">
        <f t="shared" si="172"/>
        <v>0</v>
      </c>
      <c r="BT120" s="221">
        <f t="shared" si="190"/>
        <v>0</v>
      </c>
      <c r="BU120" s="243" t="e">
        <f t="shared" si="174"/>
        <v>#DIV/0!</v>
      </c>
      <c r="BV120" s="220">
        <f t="shared" si="175"/>
        <v>0</v>
      </c>
      <c r="BW120" s="245" t="e">
        <f t="shared" si="176"/>
        <v>#DIV/0!</v>
      </c>
      <c r="BX120" s="22">
        <f t="shared" si="177"/>
        <v>0</v>
      </c>
      <c r="BY120" s="243" t="e">
        <f t="shared" si="178"/>
        <v>#DIV/0!</v>
      </c>
      <c r="BZ120" s="220"/>
      <c r="CA120" s="220"/>
      <c r="CB120" s="22">
        <f t="shared" si="179"/>
        <v>0</v>
      </c>
      <c r="CC120" s="220"/>
      <c r="CD120" s="220"/>
      <c r="CE120" s="221">
        <f t="shared" si="180"/>
        <v>0</v>
      </c>
      <c r="CF120" s="220"/>
      <c r="CG120" s="220"/>
      <c r="CH120" s="221">
        <f t="shared" si="181"/>
        <v>0</v>
      </c>
      <c r="CI120" s="220"/>
      <c r="CJ120" s="220"/>
      <c r="CK120" s="221">
        <f t="shared" si="182"/>
        <v>0</v>
      </c>
      <c r="CL120" s="220"/>
      <c r="CM120" s="220"/>
      <c r="CN120" s="221">
        <f t="shared" si="183"/>
        <v>0</v>
      </c>
      <c r="CO120" s="220"/>
      <c r="CP120" s="220"/>
      <c r="CQ120" s="221">
        <f t="shared" si="184"/>
        <v>0</v>
      </c>
      <c r="CR120" s="221">
        <f t="shared" si="185"/>
        <v>0</v>
      </c>
      <c r="CS120" s="221">
        <f t="shared" si="186"/>
        <v>0</v>
      </c>
      <c r="CT120" s="178">
        <f t="shared" si="187"/>
        <v>0</v>
      </c>
    </row>
    <row r="121" spans="1:98" s="9" customFormat="1" ht="16.5" customHeight="1" x14ac:dyDescent="0.2">
      <c r="A121" s="3" t="s">
        <v>577</v>
      </c>
      <c r="B121" s="227">
        <v>10</v>
      </c>
      <c r="C121" s="220">
        <f t="shared" si="288"/>
        <v>0</v>
      </c>
      <c r="D121" s="220">
        <f t="shared" si="289"/>
        <v>0</v>
      </c>
      <c r="E121" s="220">
        <f t="shared" si="150"/>
        <v>0</v>
      </c>
      <c r="F121" s="220"/>
      <c r="G121" s="220"/>
      <c r="H121" s="220">
        <f t="shared" si="151"/>
        <v>0</v>
      </c>
      <c r="I121" s="220"/>
      <c r="J121" s="220"/>
      <c r="K121" s="220">
        <f t="shared" si="152"/>
        <v>0</v>
      </c>
      <c r="L121" s="220"/>
      <c r="M121" s="220"/>
      <c r="N121" s="220">
        <f t="shared" si="153"/>
        <v>0</v>
      </c>
      <c r="O121" s="220"/>
      <c r="P121" s="220"/>
      <c r="Q121" s="221">
        <f t="shared" si="154"/>
        <v>0</v>
      </c>
      <c r="R121" s="220"/>
      <c r="S121" s="220"/>
      <c r="T121" s="221">
        <f t="shared" si="155"/>
        <v>0</v>
      </c>
      <c r="U121" s="220"/>
      <c r="V121" s="220"/>
      <c r="W121" s="163">
        <f t="shared" si="156"/>
        <v>0</v>
      </c>
      <c r="X121" s="220"/>
      <c r="Y121" s="220"/>
      <c r="Z121" s="163">
        <f t="shared" si="157"/>
        <v>0</v>
      </c>
      <c r="AA121" s="220"/>
      <c r="AB121" s="220"/>
      <c r="AC121" s="221">
        <f t="shared" si="158"/>
        <v>0</v>
      </c>
      <c r="AD121" s="220"/>
      <c r="AE121" s="220"/>
      <c r="AF121" s="221">
        <f t="shared" si="159"/>
        <v>0</v>
      </c>
      <c r="AG121" s="220"/>
      <c r="AH121" s="220"/>
      <c r="AI121" s="221">
        <f t="shared" si="160"/>
        <v>0</v>
      </c>
      <c r="AJ121" s="220"/>
      <c r="AK121" s="220"/>
      <c r="AL121" s="221">
        <f t="shared" si="161"/>
        <v>0</v>
      </c>
      <c r="AM121" s="220"/>
      <c r="AN121" s="220"/>
      <c r="AO121" s="221">
        <f t="shared" si="162"/>
        <v>0</v>
      </c>
      <c r="AP121" s="220"/>
      <c r="AQ121" s="220"/>
      <c r="AR121" s="221">
        <f t="shared" si="163"/>
        <v>0</v>
      </c>
      <c r="AS121" s="220"/>
      <c r="AT121" s="220"/>
      <c r="AU121" s="221">
        <f t="shared" si="164"/>
        <v>0</v>
      </c>
      <c r="AV121" s="220"/>
      <c r="AW121" s="220"/>
      <c r="AX121" s="221">
        <f t="shared" si="165"/>
        <v>0</v>
      </c>
      <c r="AY121" s="220"/>
      <c r="AZ121" s="220"/>
      <c r="BA121" s="221">
        <f t="shared" si="166"/>
        <v>0</v>
      </c>
      <c r="BB121" s="220"/>
      <c r="BC121" s="220"/>
      <c r="BD121" s="221">
        <f t="shared" si="167"/>
        <v>0</v>
      </c>
      <c r="BE121" s="220"/>
      <c r="BF121" s="220"/>
      <c r="BG121" s="220">
        <f t="shared" si="168"/>
        <v>0</v>
      </c>
      <c r="BH121" s="220"/>
      <c r="BI121" s="220"/>
      <c r="BJ121" s="220">
        <f t="shared" si="169"/>
        <v>0</v>
      </c>
      <c r="BK121" s="220"/>
      <c r="BL121" s="220"/>
      <c r="BM121" s="220">
        <f t="shared" si="170"/>
        <v>0</v>
      </c>
      <c r="BN121" s="220"/>
      <c r="BO121" s="220"/>
      <c r="BP121" s="220">
        <f t="shared" si="171"/>
        <v>0</v>
      </c>
      <c r="BQ121" s="220"/>
      <c r="BR121" s="220"/>
      <c r="BS121" s="220">
        <f t="shared" si="172"/>
        <v>0</v>
      </c>
      <c r="BT121" s="221">
        <f t="shared" si="190"/>
        <v>0</v>
      </c>
      <c r="BU121" s="243" t="e">
        <f t="shared" si="174"/>
        <v>#DIV/0!</v>
      </c>
      <c r="BV121" s="220">
        <f t="shared" si="175"/>
        <v>0</v>
      </c>
      <c r="BW121" s="245" t="e">
        <f t="shared" si="176"/>
        <v>#DIV/0!</v>
      </c>
      <c r="BX121" s="22">
        <f t="shared" si="177"/>
        <v>0</v>
      </c>
      <c r="BY121" s="243" t="e">
        <f t="shared" si="178"/>
        <v>#DIV/0!</v>
      </c>
      <c r="BZ121" s="220"/>
      <c r="CA121" s="220"/>
      <c r="CB121" s="22">
        <f t="shared" si="179"/>
        <v>0</v>
      </c>
      <c r="CC121" s="220"/>
      <c r="CD121" s="220"/>
      <c r="CE121" s="221">
        <f t="shared" si="180"/>
        <v>0</v>
      </c>
      <c r="CF121" s="220"/>
      <c r="CG121" s="220"/>
      <c r="CH121" s="221">
        <f t="shared" si="181"/>
        <v>0</v>
      </c>
      <c r="CI121" s="220"/>
      <c r="CJ121" s="220"/>
      <c r="CK121" s="221">
        <f t="shared" si="182"/>
        <v>0</v>
      </c>
      <c r="CL121" s="220"/>
      <c r="CM121" s="220"/>
      <c r="CN121" s="221">
        <f t="shared" si="183"/>
        <v>0</v>
      </c>
      <c r="CO121" s="220"/>
      <c r="CP121" s="220"/>
      <c r="CQ121" s="221">
        <f t="shared" si="184"/>
        <v>0</v>
      </c>
      <c r="CR121" s="221">
        <f t="shared" si="185"/>
        <v>0</v>
      </c>
      <c r="CS121" s="221">
        <f t="shared" si="186"/>
        <v>0</v>
      </c>
      <c r="CT121" s="178">
        <f t="shared" si="187"/>
        <v>0</v>
      </c>
    </row>
    <row r="122" spans="1:98" s="9" customFormat="1" ht="15" customHeight="1" x14ac:dyDescent="0.2">
      <c r="A122" s="26" t="s">
        <v>1152</v>
      </c>
      <c r="B122" s="227">
        <v>2</v>
      </c>
      <c r="C122" s="220">
        <f t="shared" si="288"/>
        <v>0</v>
      </c>
      <c r="D122" s="220">
        <f t="shared" si="289"/>
        <v>0</v>
      </c>
      <c r="E122" s="220">
        <f t="shared" si="150"/>
        <v>0</v>
      </c>
      <c r="F122" s="220"/>
      <c r="G122" s="220"/>
      <c r="H122" s="220">
        <f t="shared" si="151"/>
        <v>0</v>
      </c>
      <c r="I122" s="220"/>
      <c r="J122" s="220"/>
      <c r="K122" s="220">
        <f t="shared" si="152"/>
        <v>0</v>
      </c>
      <c r="L122" s="220"/>
      <c r="M122" s="220"/>
      <c r="N122" s="220">
        <f t="shared" si="153"/>
        <v>0</v>
      </c>
      <c r="O122" s="220"/>
      <c r="P122" s="220"/>
      <c r="Q122" s="221">
        <f t="shared" si="154"/>
        <v>0</v>
      </c>
      <c r="R122" s="220"/>
      <c r="S122" s="220"/>
      <c r="T122" s="221">
        <f t="shared" si="155"/>
        <v>0</v>
      </c>
      <c r="U122" s="220"/>
      <c r="V122" s="220"/>
      <c r="W122" s="163">
        <f t="shared" si="156"/>
        <v>0</v>
      </c>
      <c r="X122" s="220"/>
      <c r="Y122" s="220"/>
      <c r="Z122" s="163">
        <f t="shared" si="157"/>
        <v>0</v>
      </c>
      <c r="AA122" s="220"/>
      <c r="AB122" s="220"/>
      <c r="AC122" s="221">
        <f t="shared" si="158"/>
        <v>0</v>
      </c>
      <c r="AD122" s="220"/>
      <c r="AE122" s="220"/>
      <c r="AF122" s="221">
        <f t="shared" si="159"/>
        <v>0</v>
      </c>
      <c r="AG122" s="220"/>
      <c r="AH122" s="220"/>
      <c r="AI122" s="221">
        <f t="shared" si="160"/>
        <v>0</v>
      </c>
      <c r="AJ122" s="220"/>
      <c r="AK122" s="220"/>
      <c r="AL122" s="221">
        <f t="shared" si="161"/>
        <v>0</v>
      </c>
      <c r="AM122" s="220"/>
      <c r="AN122" s="220"/>
      <c r="AO122" s="221">
        <f t="shared" si="162"/>
        <v>0</v>
      </c>
      <c r="AP122" s="220"/>
      <c r="AQ122" s="220"/>
      <c r="AR122" s="221">
        <f t="shared" si="163"/>
        <v>0</v>
      </c>
      <c r="AS122" s="220"/>
      <c r="AT122" s="220"/>
      <c r="AU122" s="221">
        <f t="shared" si="164"/>
        <v>0</v>
      </c>
      <c r="AV122" s="220"/>
      <c r="AW122" s="220"/>
      <c r="AX122" s="221">
        <f t="shared" si="165"/>
        <v>0</v>
      </c>
      <c r="AY122" s="220"/>
      <c r="AZ122" s="220"/>
      <c r="BA122" s="221">
        <f t="shared" si="166"/>
        <v>0</v>
      </c>
      <c r="BB122" s="220"/>
      <c r="BC122" s="220"/>
      <c r="BD122" s="221">
        <f t="shared" si="167"/>
        <v>0</v>
      </c>
      <c r="BE122" s="220"/>
      <c r="BF122" s="220"/>
      <c r="BG122" s="220">
        <f t="shared" si="168"/>
        <v>0</v>
      </c>
      <c r="BH122" s="220"/>
      <c r="BI122" s="220"/>
      <c r="BJ122" s="220">
        <f t="shared" si="169"/>
        <v>0</v>
      </c>
      <c r="BK122" s="220"/>
      <c r="BL122" s="220"/>
      <c r="BM122" s="220">
        <f t="shared" si="170"/>
        <v>0</v>
      </c>
      <c r="BN122" s="220"/>
      <c r="BO122" s="220"/>
      <c r="BP122" s="220">
        <f t="shared" si="171"/>
        <v>0</v>
      </c>
      <c r="BQ122" s="220"/>
      <c r="BR122" s="220"/>
      <c r="BS122" s="220">
        <f t="shared" si="172"/>
        <v>0</v>
      </c>
      <c r="BT122" s="221">
        <f t="shared" si="190"/>
        <v>0</v>
      </c>
      <c r="BU122" s="243" t="e">
        <f t="shared" si="174"/>
        <v>#DIV/0!</v>
      </c>
      <c r="BV122" s="220">
        <f t="shared" si="175"/>
        <v>0</v>
      </c>
      <c r="BW122" s="245" t="e">
        <f t="shared" si="176"/>
        <v>#DIV/0!</v>
      </c>
      <c r="BX122" s="22">
        <f t="shared" si="177"/>
        <v>0</v>
      </c>
      <c r="BY122" s="243" t="e">
        <f t="shared" si="178"/>
        <v>#DIV/0!</v>
      </c>
      <c r="BZ122" s="220"/>
      <c r="CA122" s="220"/>
      <c r="CB122" s="22">
        <f t="shared" si="179"/>
        <v>0</v>
      </c>
      <c r="CC122" s="220"/>
      <c r="CD122" s="220"/>
      <c r="CE122" s="50">
        <f t="shared" si="180"/>
        <v>0</v>
      </c>
      <c r="CF122" s="220"/>
      <c r="CG122" s="220"/>
      <c r="CH122" s="50">
        <f t="shared" si="181"/>
        <v>0</v>
      </c>
      <c r="CI122" s="220"/>
      <c r="CJ122" s="220"/>
      <c r="CK122" s="221">
        <f t="shared" si="182"/>
        <v>0</v>
      </c>
      <c r="CL122" s="220"/>
      <c r="CM122" s="220"/>
      <c r="CN122" s="50">
        <f t="shared" si="183"/>
        <v>0</v>
      </c>
      <c r="CO122" s="220"/>
      <c r="CP122" s="220"/>
      <c r="CQ122" s="50">
        <f t="shared" si="184"/>
        <v>0</v>
      </c>
      <c r="CR122" s="50">
        <f t="shared" si="185"/>
        <v>0</v>
      </c>
      <c r="CS122" s="50">
        <f t="shared" si="186"/>
        <v>0</v>
      </c>
      <c r="CT122" s="178">
        <f t="shared" si="187"/>
        <v>0</v>
      </c>
    </row>
    <row r="123" spans="1:98" s="9" customFormat="1" x14ac:dyDescent="0.2">
      <c r="A123" s="3" t="s">
        <v>604</v>
      </c>
      <c r="B123" s="226">
        <v>2</v>
      </c>
      <c r="C123" s="221">
        <f t="shared" si="288"/>
        <v>0</v>
      </c>
      <c r="D123" s="221">
        <f t="shared" si="289"/>
        <v>0</v>
      </c>
      <c r="E123" s="221">
        <f t="shared" si="150"/>
        <v>0</v>
      </c>
      <c r="F123" s="221"/>
      <c r="G123" s="221"/>
      <c r="H123" s="221">
        <f t="shared" si="151"/>
        <v>0</v>
      </c>
      <c r="I123" s="221"/>
      <c r="J123" s="221"/>
      <c r="K123" s="221">
        <f t="shared" si="152"/>
        <v>0</v>
      </c>
      <c r="L123" s="221"/>
      <c r="M123" s="221"/>
      <c r="N123" s="221">
        <f t="shared" si="153"/>
        <v>0</v>
      </c>
      <c r="O123" s="221"/>
      <c r="P123" s="221"/>
      <c r="Q123" s="221">
        <f t="shared" si="154"/>
        <v>0</v>
      </c>
      <c r="R123" s="221"/>
      <c r="S123" s="221"/>
      <c r="T123" s="221">
        <f t="shared" si="155"/>
        <v>0</v>
      </c>
      <c r="U123" s="221"/>
      <c r="V123" s="221"/>
      <c r="W123" s="163">
        <f t="shared" si="156"/>
        <v>0</v>
      </c>
      <c r="X123" s="221"/>
      <c r="Y123" s="221"/>
      <c r="Z123" s="163">
        <f t="shared" si="157"/>
        <v>0</v>
      </c>
      <c r="AA123" s="221"/>
      <c r="AB123" s="221"/>
      <c r="AC123" s="221">
        <f t="shared" si="158"/>
        <v>0</v>
      </c>
      <c r="AD123" s="221"/>
      <c r="AE123" s="221"/>
      <c r="AF123" s="221">
        <f t="shared" si="159"/>
        <v>0</v>
      </c>
      <c r="AG123" s="221"/>
      <c r="AH123" s="221"/>
      <c r="AI123" s="221">
        <f t="shared" si="160"/>
        <v>0</v>
      </c>
      <c r="AJ123" s="221"/>
      <c r="AK123" s="221"/>
      <c r="AL123" s="221">
        <f t="shared" si="161"/>
        <v>0</v>
      </c>
      <c r="AM123" s="221"/>
      <c r="AN123" s="221"/>
      <c r="AO123" s="221">
        <f t="shared" si="162"/>
        <v>0</v>
      </c>
      <c r="AP123" s="221"/>
      <c r="AQ123" s="221"/>
      <c r="AR123" s="221">
        <f t="shared" si="163"/>
        <v>0</v>
      </c>
      <c r="AS123" s="221"/>
      <c r="AT123" s="221"/>
      <c r="AU123" s="221">
        <f t="shared" si="164"/>
        <v>0</v>
      </c>
      <c r="AV123" s="221"/>
      <c r="AW123" s="221"/>
      <c r="AX123" s="221">
        <f t="shared" si="165"/>
        <v>0</v>
      </c>
      <c r="AY123" s="221"/>
      <c r="AZ123" s="221"/>
      <c r="BA123" s="221">
        <f t="shared" si="166"/>
        <v>0</v>
      </c>
      <c r="BB123" s="221"/>
      <c r="BC123" s="221"/>
      <c r="BD123" s="221">
        <f t="shared" si="167"/>
        <v>0</v>
      </c>
      <c r="BE123" s="221"/>
      <c r="BF123" s="221"/>
      <c r="BG123" s="220">
        <f t="shared" si="168"/>
        <v>0</v>
      </c>
      <c r="BH123" s="221"/>
      <c r="BI123" s="221"/>
      <c r="BJ123" s="220">
        <f t="shared" si="169"/>
        <v>0</v>
      </c>
      <c r="BK123" s="221"/>
      <c r="BL123" s="221"/>
      <c r="BM123" s="220">
        <f t="shared" si="170"/>
        <v>0</v>
      </c>
      <c r="BN123" s="221"/>
      <c r="BO123" s="221"/>
      <c r="BP123" s="220">
        <f t="shared" si="171"/>
        <v>0</v>
      </c>
      <c r="BQ123" s="221"/>
      <c r="BR123" s="221"/>
      <c r="BS123" s="220">
        <f t="shared" si="172"/>
        <v>0</v>
      </c>
      <c r="BT123" s="221">
        <f t="shared" si="190"/>
        <v>0</v>
      </c>
      <c r="BU123" s="243" t="e">
        <f t="shared" si="174"/>
        <v>#DIV/0!</v>
      </c>
      <c r="BV123" s="220">
        <f t="shared" si="175"/>
        <v>0</v>
      </c>
      <c r="BW123" s="245" t="e">
        <f t="shared" si="176"/>
        <v>#DIV/0!</v>
      </c>
      <c r="BX123" s="22">
        <f t="shared" si="177"/>
        <v>0</v>
      </c>
      <c r="BY123" s="243" t="e">
        <f t="shared" si="178"/>
        <v>#DIV/0!</v>
      </c>
      <c r="BZ123" s="221"/>
      <c r="CA123" s="221"/>
      <c r="CB123" s="22">
        <f t="shared" si="179"/>
        <v>0</v>
      </c>
      <c r="CC123" s="221"/>
      <c r="CD123" s="221"/>
      <c r="CE123" s="221">
        <f t="shared" si="180"/>
        <v>0</v>
      </c>
      <c r="CF123" s="221"/>
      <c r="CG123" s="221"/>
      <c r="CH123" s="221">
        <f t="shared" si="181"/>
        <v>0</v>
      </c>
      <c r="CI123" s="221"/>
      <c r="CJ123" s="221"/>
      <c r="CK123" s="221">
        <f t="shared" si="182"/>
        <v>0</v>
      </c>
      <c r="CL123" s="221"/>
      <c r="CM123" s="221"/>
      <c r="CN123" s="221">
        <f t="shared" si="183"/>
        <v>0</v>
      </c>
      <c r="CO123" s="221"/>
      <c r="CP123" s="221"/>
      <c r="CQ123" s="221">
        <f t="shared" si="184"/>
        <v>0</v>
      </c>
      <c r="CR123" s="221">
        <f t="shared" si="185"/>
        <v>0</v>
      </c>
      <c r="CS123" s="221">
        <f t="shared" si="186"/>
        <v>0</v>
      </c>
      <c r="CT123" s="178">
        <f t="shared" si="187"/>
        <v>0</v>
      </c>
    </row>
    <row r="124" spans="1:98" s="9" customFormat="1" ht="15" customHeight="1" x14ac:dyDescent="0.2">
      <c r="A124" s="3" t="s">
        <v>606</v>
      </c>
      <c r="B124" s="226">
        <v>2</v>
      </c>
      <c r="C124" s="221">
        <f t="shared" si="288"/>
        <v>0</v>
      </c>
      <c r="D124" s="221">
        <f t="shared" si="289"/>
        <v>0</v>
      </c>
      <c r="E124" s="221">
        <f t="shared" si="150"/>
        <v>0</v>
      </c>
      <c r="F124" s="221"/>
      <c r="G124" s="221"/>
      <c r="H124" s="221">
        <f t="shared" si="151"/>
        <v>0</v>
      </c>
      <c r="I124" s="221"/>
      <c r="J124" s="221"/>
      <c r="K124" s="221">
        <f t="shared" si="152"/>
        <v>0</v>
      </c>
      <c r="L124" s="221"/>
      <c r="M124" s="221"/>
      <c r="N124" s="221">
        <f t="shared" si="153"/>
        <v>0</v>
      </c>
      <c r="O124" s="221"/>
      <c r="P124" s="221"/>
      <c r="Q124" s="221">
        <f t="shared" si="154"/>
        <v>0</v>
      </c>
      <c r="R124" s="221"/>
      <c r="S124" s="221"/>
      <c r="T124" s="221">
        <f t="shared" si="155"/>
        <v>0</v>
      </c>
      <c r="U124" s="221"/>
      <c r="V124" s="221"/>
      <c r="W124" s="163">
        <f t="shared" si="156"/>
        <v>0</v>
      </c>
      <c r="X124" s="221"/>
      <c r="Y124" s="221"/>
      <c r="Z124" s="163">
        <f t="shared" si="157"/>
        <v>0</v>
      </c>
      <c r="AA124" s="221"/>
      <c r="AB124" s="221"/>
      <c r="AC124" s="221">
        <f t="shared" si="158"/>
        <v>0</v>
      </c>
      <c r="AD124" s="221"/>
      <c r="AE124" s="221"/>
      <c r="AF124" s="221">
        <f t="shared" si="159"/>
        <v>0</v>
      </c>
      <c r="AG124" s="221"/>
      <c r="AH124" s="221"/>
      <c r="AI124" s="221">
        <f t="shared" si="160"/>
        <v>0</v>
      </c>
      <c r="AJ124" s="221"/>
      <c r="AK124" s="221"/>
      <c r="AL124" s="221">
        <f t="shared" si="161"/>
        <v>0</v>
      </c>
      <c r="AM124" s="221"/>
      <c r="AN124" s="221"/>
      <c r="AO124" s="221">
        <f t="shared" si="162"/>
        <v>0</v>
      </c>
      <c r="AP124" s="221"/>
      <c r="AQ124" s="221"/>
      <c r="AR124" s="221">
        <f t="shared" si="163"/>
        <v>0</v>
      </c>
      <c r="AS124" s="221"/>
      <c r="AT124" s="221"/>
      <c r="AU124" s="221">
        <f t="shared" si="164"/>
        <v>0</v>
      </c>
      <c r="AV124" s="221"/>
      <c r="AW124" s="221"/>
      <c r="AX124" s="221">
        <f t="shared" si="165"/>
        <v>0</v>
      </c>
      <c r="AY124" s="221"/>
      <c r="AZ124" s="221"/>
      <c r="BA124" s="221">
        <f t="shared" si="166"/>
        <v>0</v>
      </c>
      <c r="BB124" s="221"/>
      <c r="BC124" s="221"/>
      <c r="BD124" s="221">
        <f t="shared" si="167"/>
        <v>0</v>
      </c>
      <c r="BE124" s="221"/>
      <c r="BF124" s="221"/>
      <c r="BG124" s="220">
        <f t="shared" si="168"/>
        <v>0</v>
      </c>
      <c r="BH124" s="221"/>
      <c r="BI124" s="221"/>
      <c r="BJ124" s="220">
        <f t="shared" si="169"/>
        <v>0</v>
      </c>
      <c r="BK124" s="221"/>
      <c r="BL124" s="221"/>
      <c r="BM124" s="220">
        <f t="shared" si="170"/>
        <v>0</v>
      </c>
      <c r="BN124" s="221"/>
      <c r="BO124" s="221"/>
      <c r="BP124" s="220">
        <f t="shared" si="171"/>
        <v>0</v>
      </c>
      <c r="BQ124" s="221"/>
      <c r="BR124" s="221"/>
      <c r="BS124" s="220">
        <f t="shared" si="172"/>
        <v>0</v>
      </c>
      <c r="BT124" s="221">
        <f t="shared" si="190"/>
        <v>0</v>
      </c>
      <c r="BU124" s="243" t="e">
        <f t="shared" si="174"/>
        <v>#DIV/0!</v>
      </c>
      <c r="BV124" s="220">
        <f t="shared" si="175"/>
        <v>0</v>
      </c>
      <c r="BW124" s="245" t="e">
        <f t="shared" si="176"/>
        <v>#DIV/0!</v>
      </c>
      <c r="BX124" s="22">
        <f t="shared" si="177"/>
        <v>0</v>
      </c>
      <c r="BY124" s="243" t="e">
        <f t="shared" si="178"/>
        <v>#DIV/0!</v>
      </c>
      <c r="BZ124" s="221"/>
      <c r="CA124" s="221"/>
      <c r="CB124" s="22">
        <f t="shared" si="179"/>
        <v>0</v>
      </c>
      <c r="CC124" s="221"/>
      <c r="CD124" s="221"/>
      <c r="CE124" s="50">
        <f t="shared" si="180"/>
        <v>0</v>
      </c>
      <c r="CF124" s="221"/>
      <c r="CG124" s="221"/>
      <c r="CH124" s="50">
        <f t="shared" si="181"/>
        <v>0</v>
      </c>
      <c r="CI124" s="221"/>
      <c r="CJ124" s="221"/>
      <c r="CK124" s="221">
        <f t="shared" si="182"/>
        <v>0</v>
      </c>
      <c r="CL124" s="221"/>
      <c r="CM124" s="221"/>
      <c r="CN124" s="50">
        <f t="shared" si="183"/>
        <v>0</v>
      </c>
      <c r="CO124" s="221"/>
      <c r="CP124" s="221"/>
      <c r="CQ124" s="50">
        <f t="shared" si="184"/>
        <v>0</v>
      </c>
      <c r="CR124" s="50">
        <f t="shared" si="185"/>
        <v>0</v>
      </c>
      <c r="CS124" s="50">
        <f t="shared" si="186"/>
        <v>0</v>
      </c>
      <c r="CT124" s="178">
        <f t="shared" si="187"/>
        <v>0</v>
      </c>
    </row>
    <row r="125" spans="1:98" s="9" customFormat="1" ht="15.75" customHeight="1" x14ac:dyDescent="0.2">
      <c r="A125" s="3" t="s">
        <v>616</v>
      </c>
      <c r="B125" s="226">
        <v>6</v>
      </c>
      <c r="C125" s="221">
        <f t="shared" si="288"/>
        <v>0</v>
      </c>
      <c r="D125" s="221">
        <f t="shared" si="289"/>
        <v>0</v>
      </c>
      <c r="E125" s="221">
        <f t="shared" si="150"/>
        <v>0</v>
      </c>
      <c r="F125" s="221"/>
      <c r="G125" s="221"/>
      <c r="H125" s="221">
        <f t="shared" si="151"/>
        <v>0</v>
      </c>
      <c r="I125" s="221"/>
      <c r="J125" s="221"/>
      <c r="K125" s="221">
        <f t="shared" si="152"/>
        <v>0</v>
      </c>
      <c r="L125" s="221"/>
      <c r="M125" s="221"/>
      <c r="N125" s="221">
        <f t="shared" si="153"/>
        <v>0</v>
      </c>
      <c r="O125" s="221"/>
      <c r="P125" s="221"/>
      <c r="Q125" s="221">
        <f t="shared" si="154"/>
        <v>0</v>
      </c>
      <c r="R125" s="221"/>
      <c r="S125" s="221"/>
      <c r="T125" s="221">
        <f t="shared" si="155"/>
        <v>0</v>
      </c>
      <c r="U125" s="221"/>
      <c r="V125" s="221"/>
      <c r="W125" s="163">
        <f t="shared" si="156"/>
        <v>0</v>
      </c>
      <c r="X125" s="221"/>
      <c r="Y125" s="221"/>
      <c r="Z125" s="163">
        <f t="shared" si="157"/>
        <v>0</v>
      </c>
      <c r="AA125" s="221"/>
      <c r="AB125" s="221"/>
      <c r="AC125" s="221">
        <f t="shared" si="158"/>
        <v>0</v>
      </c>
      <c r="AD125" s="221"/>
      <c r="AE125" s="221"/>
      <c r="AF125" s="221">
        <f t="shared" si="159"/>
        <v>0</v>
      </c>
      <c r="AG125" s="221"/>
      <c r="AH125" s="221"/>
      <c r="AI125" s="221">
        <f t="shared" si="160"/>
        <v>0</v>
      </c>
      <c r="AJ125" s="221"/>
      <c r="AK125" s="221"/>
      <c r="AL125" s="221">
        <f t="shared" si="161"/>
        <v>0</v>
      </c>
      <c r="AM125" s="221"/>
      <c r="AN125" s="221"/>
      <c r="AO125" s="221">
        <f t="shared" si="162"/>
        <v>0</v>
      </c>
      <c r="AP125" s="221"/>
      <c r="AQ125" s="221"/>
      <c r="AR125" s="221">
        <f t="shared" si="163"/>
        <v>0</v>
      </c>
      <c r="AS125" s="221"/>
      <c r="AT125" s="221"/>
      <c r="AU125" s="221">
        <f t="shared" si="164"/>
        <v>0</v>
      </c>
      <c r="AV125" s="221"/>
      <c r="AW125" s="221"/>
      <c r="AX125" s="221">
        <f t="shared" si="165"/>
        <v>0</v>
      </c>
      <c r="AY125" s="221"/>
      <c r="AZ125" s="221"/>
      <c r="BA125" s="221">
        <f t="shared" si="166"/>
        <v>0</v>
      </c>
      <c r="BB125" s="221"/>
      <c r="BC125" s="221"/>
      <c r="BD125" s="221">
        <f t="shared" si="167"/>
        <v>0</v>
      </c>
      <c r="BE125" s="221"/>
      <c r="BF125" s="221"/>
      <c r="BG125" s="220">
        <f t="shared" si="168"/>
        <v>0</v>
      </c>
      <c r="BH125" s="221"/>
      <c r="BI125" s="221"/>
      <c r="BJ125" s="220">
        <f t="shared" si="169"/>
        <v>0</v>
      </c>
      <c r="BK125" s="221"/>
      <c r="BL125" s="221"/>
      <c r="BM125" s="220">
        <f t="shared" si="170"/>
        <v>0</v>
      </c>
      <c r="BN125" s="221"/>
      <c r="BO125" s="221"/>
      <c r="BP125" s="220">
        <f t="shared" si="171"/>
        <v>0</v>
      </c>
      <c r="BQ125" s="221"/>
      <c r="BR125" s="221"/>
      <c r="BS125" s="220">
        <f t="shared" si="172"/>
        <v>0</v>
      </c>
      <c r="BT125" s="221">
        <f t="shared" si="190"/>
        <v>0</v>
      </c>
      <c r="BU125" s="243" t="e">
        <f t="shared" si="174"/>
        <v>#DIV/0!</v>
      </c>
      <c r="BV125" s="220">
        <f t="shared" si="175"/>
        <v>0</v>
      </c>
      <c r="BW125" s="245" t="e">
        <f t="shared" si="176"/>
        <v>#DIV/0!</v>
      </c>
      <c r="BX125" s="22">
        <f t="shared" si="177"/>
        <v>0</v>
      </c>
      <c r="BY125" s="243" t="e">
        <f t="shared" si="178"/>
        <v>#DIV/0!</v>
      </c>
      <c r="BZ125" s="221"/>
      <c r="CA125" s="221"/>
      <c r="CB125" s="22">
        <f t="shared" si="179"/>
        <v>0</v>
      </c>
      <c r="CC125" s="221"/>
      <c r="CD125" s="221"/>
      <c r="CE125" s="221">
        <f t="shared" si="180"/>
        <v>0</v>
      </c>
      <c r="CF125" s="221"/>
      <c r="CG125" s="221"/>
      <c r="CH125" s="221">
        <f t="shared" si="181"/>
        <v>0</v>
      </c>
      <c r="CI125" s="221"/>
      <c r="CJ125" s="221"/>
      <c r="CK125" s="221">
        <f t="shared" si="182"/>
        <v>0</v>
      </c>
      <c r="CL125" s="221"/>
      <c r="CM125" s="221"/>
      <c r="CN125" s="221">
        <f t="shared" si="183"/>
        <v>0</v>
      </c>
      <c r="CO125" s="221"/>
      <c r="CP125" s="221"/>
      <c r="CQ125" s="221">
        <f t="shared" si="184"/>
        <v>0</v>
      </c>
      <c r="CR125" s="221">
        <f t="shared" si="185"/>
        <v>0</v>
      </c>
      <c r="CS125" s="221">
        <f t="shared" si="186"/>
        <v>0</v>
      </c>
      <c r="CT125" s="178">
        <f t="shared" si="187"/>
        <v>0</v>
      </c>
    </row>
    <row r="126" spans="1:98" s="9" customFormat="1" ht="15.75" customHeight="1" x14ac:dyDescent="0.2">
      <c r="A126" s="3" t="s">
        <v>630</v>
      </c>
      <c r="B126" s="226">
        <v>6</v>
      </c>
      <c r="C126" s="221">
        <f t="shared" si="288"/>
        <v>0</v>
      </c>
      <c r="D126" s="221">
        <f t="shared" si="289"/>
        <v>0</v>
      </c>
      <c r="E126" s="221">
        <f t="shared" si="150"/>
        <v>0</v>
      </c>
      <c r="F126" s="221"/>
      <c r="G126" s="221"/>
      <c r="H126" s="221">
        <f t="shared" si="151"/>
        <v>0</v>
      </c>
      <c r="I126" s="221"/>
      <c r="J126" s="221"/>
      <c r="K126" s="221">
        <f t="shared" si="152"/>
        <v>0</v>
      </c>
      <c r="L126" s="221"/>
      <c r="M126" s="221"/>
      <c r="N126" s="221">
        <f t="shared" si="153"/>
        <v>0</v>
      </c>
      <c r="O126" s="221"/>
      <c r="P126" s="221"/>
      <c r="Q126" s="221">
        <f t="shared" si="154"/>
        <v>0</v>
      </c>
      <c r="R126" s="221"/>
      <c r="S126" s="221"/>
      <c r="T126" s="221">
        <f t="shared" si="155"/>
        <v>0</v>
      </c>
      <c r="U126" s="221"/>
      <c r="V126" s="221"/>
      <c r="W126" s="163">
        <f t="shared" si="156"/>
        <v>0</v>
      </c>
      <c r="X126" s="221"/>
      <c r="Y126" s="221"/>
      <c r="Z126" s="163">
        <f t="shared" si="157"/>
        <v>0</v>
      </c>
      <c r="AA126" s="221"/>
      <c r="AB126" s="221"/>
      <c r="AC126" s="221">
        <f t="shared" si="158"/>
        <v>0</v>
      </c>
      <c r="AD126" s="221"/>
      <c r="AE126" s="221"/>
      <c r="AF126" s="221">
        <f t="shared" si="159"/>
        <v>0</v>
      </c>
      <c r="AG126" s="221"/>
      <c r="AH126" s="221"/>
      <c r="AI126" s="221">
        <f t="shared" si="160"/>
        <v>0</v>
      </c>
      <c r="AJ126" s="221"/>
      <c r="AK126" s="221"/>
      <c r="AL126" s="221">
        <f t="shared" si="161"/>
        <v>0</v>
      </c>
      <c r="AM126" s="221"/>
      <c r="AN126" s="221"/>
      <c r="AO126" s="221">
        <f t="shared" si="162"/>
        <v>0</v>
      </c>
      <c r="AP126" s="221"/>
      <c r="AQ126" s="221"/>
      <c r="AR126" s="221">
        <f t="shared" si="163"/>
        <v>0</v>
      </c>
      <c r="AS126" s="221"/>
      <c r="AT126" s="221"/>
      <c r="AU126" s="221">
        <f t="shared" si="164"/>
        <v>0</v>
      </c>
      <c r="AV126" s="221"/>
      <c r="AW126" s="221"/>
      <c r="AX126" s="221">
        <f t="shared" si="165"/>
        <v>0</v>
      </c>
      <c r="AY126" s="221"/>
      <c r="AZ126" s="221"/>
      <c r="BA126" s="221">
        <f t="shared" si="166"/>
        <v>0</v>
      </c>
      <c r="BB126" s="221"/>
      <c r="BC126" s="221"/>
      <c r="BD126" s="221">
        <f t="shared" si="167"/>
        <v>0</v>
      </c>
      <c r="BE126" s="221"/>
      <c r="BF126" s="221"/>
      <c r="BG126" s="220">
        <f t="shared" si="168"/>
        <v>0</v>
      </c>
      <c r="BH126" s="221"/>
      <c r="BI126" s="221"/>
      <c r="BJ126" s="220">
        <f t="shared" si="169"/>
        <v>0</v>
      </c>
      <c r="BK126" s="221"/>
      <c r="BL126" s="221"/>
      <c r="BM126" s="220">
        <f t="shared" si="170"/>
        <v>0</v>
      </c>
      <c r="BN126" s="221"/>
      <c r="BO126" s="221"/>
      <c r="BP126" s="220">
        <f t="shared" si="171"/>
        <v>0</v>
      </c>
      <c r="BQ126" s="221"/>
      <c r="BR126" s="221"/>
      <c r="BS126" s="220">
        <f t="shared" si="172"/>
        <v>0</v>
      </c>
      <c r="BT126" s="221">
        <f t="shared" si="190"/>
        <v>0</v>
      </c>
      <c r="BU126" s="243" t="e">
        <f t="shared" si="174"/>
        <v>#DIV/0!</v>
      </c>
      <c r="BV126" s="220">
        <f t="shared" si="175"/>
        <v>0</v>
      </c>
      <c r="BW126" s="245" t="e">
        <f t="shared" si="176"/>
        <v>#DIV/0!</v>
      </c>
      <c r="BX126" s="22">
        <f t="shared" si="177"/>
        <v>0</v>
      </c>
      <c r="BY126" s="243" t="e">
        <f t="shared" si="178"/>
        <v>#DIV/0!</v>
      </c>
      <c r="BZ126" s="221"/>
      <c r="CA126" s="221"/>
      <c r="CB126" s="22">
        <f t="shared" si="179"/>
        <v>0</v>
      </c>
      <c r="CC126" s="221"/>
      <c r="CD126" s="221"/>
      <c r="CE126" s="221">
        <f t="shared" si="180"/>
        <v>0</v>
      </c>
      <c r="CF126" s="221"/>
      <c r="CG126" s="221"/>
      <c r="CH126" s="221">
        <f t="shared" si="181"/>
        <v>0</v>
      </c>
      <c r="CI126" s="221"/>
      <c r="CJ126" s="221"/>
      <c r="CK126" s="221">
        <f t="shared" si="182"/>
        <v>0</v>
      </c>
      <c r="CL126" s="221"/>
      <c r="CM126" s="221"/>
      <c r="CN126" s="221">
        <f t="shared" si="183"/>
        <v>0</v>
      </c>
      <c r="CO126" s="221"/>
      <c r="CP126" s="221"/>
      <c r="CQ126" s="221">
        <f t="shared" si="184"/>
        <v>0</v>
      </c>
      <c r="CR126" s="221">
        <f t="shared" si="185"/>
        <v>0</v>
      </c>
      <c r="CS126" s="221">
        <f t="shared" si="186"/>
        <v>0</v>
      </c>
      <c r="CT126" s="178">
        <f t="shared" si="187"/>
        <v>0</v>
      </c>
    </row>
    <row r="127" spans="1:98" s="9" customFormat="1" x14ac:dyDescent="0.2">
      <c r="A127" s="3" t="s">
        <v>635</v>
      </c>
      <c r="B127" s="227">
        <v>3</v>
      </c>
      <c r="C127" s="216">
        <f t="shared" si="288"/>
        <v>0</v>
      </c>
      <c r="D127" s="216">
        <f t="shared" si="289"/>
        <v>0</v>
      </c>
      <c r="E127" s="220">
        <f t="shared" si="150"/>
        <v>0</v>
      </c>
      <c r="F127" s="216"/>
      <c r="G127" s="216"/>
      <c r="H127" s="220">
        <f t="shared" si="151"/>
        <v>0</v>
      </c>
      <c r="I127" s="216"/>
      <c r="J127" s="216"/>
      <c r="K127" s="220">
        <f t="shared" si="152"/>
        <v>0</v>
      </c>
      <c r="L127" s="216"/>
      <c r="M127" s="216"/>
      <c r="N127" s="220">
        <f t="shared" si="153"/>
        <v>0</v>
      </c>
      <c r="O127" s="216"/>
      <c r="P127" s="216"/>
      <c r="Q127" s="221">
        <f t="shared" si="154"/>
        <v>0</v>
      </c>
      <c r="R127" s="216"/>
      <c r="S127" s="216"/>
      <c r="T127" s="221">
        <f t="shared" si="155"/>
        <v>0</v>
      </c>
      <c r="U127" s="216"/>
      <c r="V127" s="216"/>
      <c r="W127" s="163">
        <f t="shared" si="156"/>
        <v>0</v>
      </c>
      <c r="X127" s="216"/>
      <c r="Y127" s="216"/>
      <c r="Z127" s="163">
        <f t="shared" si="157"/>
        <v>0</v>
      </c>
      <c r="AA127" s="216"/>
      <c r="AB127" s="216"/>
      <c r="AC127" s="221">
        <f t="shared" si="158"/>
        <v>0</v>
      </c>
      <c r="AD127" s="216"/>
      <c r="AE127" s="216"/>
      <c r="AF127" s="221">
        <f t="shared" si="159"/>
        <v>0</v>
      </c>
      <c r="AG127" s="216"/>
      <c r="AH127" s="216"/>
      <c r="AI127" s="221">
        <f t="shared" si="160"/>
        <v>0</v>
      </c>
      <c r="AJ127" s="216"/>
      <c r="AK127" s="216"/>
      <c r="AL127" s="221">
        <f t="shared" si="161"/>
        <v>0</v>
      </c>
      <c r="AM127" s="216"/>
      <c r="AN127" s="216"/>
      <c r="AO127" s="221">
        <f t="shared" si="162"/>
        <v>0</v>
      </c>
      <c r="AP127" s="216"/>
      <c r="AQ127" s="216"/>
      <c r="AR127" s="221">
        <f t="shared" si="163"/>
        <v>0</v>
      </c>
      <c r="AS127" s="216"/>
      <c r="AT127" s="216"/>
      <c r="AU127" s="221">
        <f t="shared" si="164"/>
        <v>0</v>
      </c>
      <c r="AV127" s="216"/>
      <c r="AW127" s="216"/>
      <c r="AX127" s="221">
        <f t="shared" si="165"/>
        <v>0</v>
      </c>
      <c r="AY127" s="216"/>
      <c r="AZ127" s="216"/>
      <c r="BA127" s="221">
        <f t="shared" si="166"/>
        <v>0</v>
      </c>
      <c r="BB127" s="216"/>
      <c r="BC127" s="216"/>
      <c r="BD127" s="221">
        <f t="shared" si="167"/>
        <v>0</v>
      </c>
      <c r="BE127" s="216"/>
      <c r="BF127" s="216"/>
      <c r="BG127" s="220">
        <f t="shared" si="168"/>
        <v>0</v>
      </c>
      <c r="BH127" s="216"/>
      <c r="BI127" s="216"/>
      <c r="BJ127" s="220">
        <f t="shared" si="169"/>
        <v>0</v>
      </c>
      <c r="BK127" s="216"/>
      <c r="BL127" s="216"/>
      <c r="BM127" s="220">
        <f t="shared" si="170"/>
        <v>0</v>
      </c>
      <c r="BN127" s="216"/>
      <c r="BO127" s="216"/>
      <c r="BP127" s="220">
        <f t="shared" si="171"/>
        <v>0</v>
      </c>
      <c r="BQ127" s="216"/>
      <c r="BR127" s="216"/>
      <c r="BS127" s="220">
        <f t="shared" si="172"/>
        <v>0</v>
      </c>
      <c r="BT127" s="216">
        <f t="shared" si="190"/>
        <v>0</v>
      </c>
      <c r="BU127" s="253" t="e">
        <f t="shared" si="174"/>
        <v>#DIV/0!</v>
      </c>
      <c r="BV127" s="216">
        <f t="shared" si="175"/>
        <v>0</v>
      </c>
      <c r="BW127" s="253" t="e">
        <f t="shared" si="176"/>
        <v>#DIV/0!</v>
      </c>
      <c r="BX127" s="22">
        <f t="shared" si="177"/>
        <v>0</v>
      </c>
      <c r="BY127" s="243" t="e">
        <f t="shared" si="178"/>
        <v>#DIV/0!</v>
      </c>
      <c r="BZ127" s="216"/>
      <c r="CA127" s="216"/>
      <c r="CB127" s="22">
        <f t="shared" si="179"/>
        <v>0</v>
      </c>
      <c r="CC127" s="216"/>
      <c r="CD127" s="216"/>
      <c r="CE127" s="50">
        <f t="shared" si="180"/>
        <v>0</v>
      </c>
      <c r="CF127" s="216"/>
      <c r="CG127" s="216"/>
      <c r="CH127" s="50">
        <f t="shared" si="181"/>
        <v>0</v>
      </c>
      <c r="CI127" s="216"/>
      <c r="CJ127" s="216"/>
      <c r="CK127" s="221">
        <f t="shared" si="182"/>
        <v>0</v>
      </c>
      <c r="CL127" s="216"/>
      <c r="CM127" s="216"/>
      <c r="CN127" s="50">
        <f t="shared" si="183"/>
        <v>0</v>
      </c>
      <c r="CO127" s="216"/>
      <c r="CP127" s="216"/>
      <c r="CQ127" s="50">
        <f t="shared" si="184"/>
        <v>0</v>
      </c>
      <c r="CR127" s="50">
        <f t="shared" si="185"/>
        <v>0</v>
      </c>
      <c r="CS127" s="50">
        <f t="shared" si="186"/>
        <v>0</v>
      </c>
      <c r="CT127" s="178">
        <f t="shared" si="187"/>
        <v>0</v>
      </c>
    </row>
    <row r="128" spans="1:98" s="9" customFormat="1" ht="15" customHeight="1" x14ac:dyDescent="0.2">
      <c r="A128" s="3" t="s">
        <v>652</v>
      </c>
      <c r="B128" s="226">
        <v>3</v>
      </c>
      <c r="C128" s="221">
        <f t="shared" si="288"/>
        <v>0</v>
      </c>
      <c r="D128" s="221">
        <f t="shared" si="289"/>
        <v>0</v>
      </c>
      <c r="E128" s="221">
        <f t="shared" si="150"/>
        <v>0</v>
      </c>
      <c r="F128" s="221"/>
      <c r="G128" s="221"/>
      <c r="H128" s="221">
        <f t="shared" si="151"/>
        <v>0</v>
      </c>
      <c r="I128" s="221"/>
      <c r="J128" s="221"/>
      <c r="K128" s="221">
        <f t="shared" si="152"/>
        <v>0</v>
      </c>
      <c r="L128" s="221"/>
      <c r="M128" s="221"/>
      <c r="N128" s="221">
        <f t="shared" si="153"/>
        <v>0</v>
      </c>
      <c r="O128" s="221"/>
      <c r="P128" s="221"/>
      <c r="Q128" s="221">
        <f t="shared" si="154"/>
        <v>0</v>
      </c>
      <c r="R128" s="221"/>
      <c r="S128" s="221"/>
      <c r="T128" s="221">
        <f t="shared" si="155"/>
        <v>0</v>
      </c>
      <c r="U128" s="221"/>
      <c r="V128" s="221"/>
      <c r="W128" s="163">
        <f t="shared" si="156"/>
        <v>0</v>
      </c>
      <c r="X128" s="221"/>
      <c r="Y128" s="221"/>
      <c r="Z128" s="163">
        <f t="shared" si="157"/>
        <v>0</v>
      </c>
      <c r="AA128" s="221"/>
      <c r="AB128" s="221"/>
      <c r="AC128" s="221">
        <f t="shared" si="158"/>
        <v>0</v>
      </c>
      <c r="AD128" s="221"/>
      <c r="AE128" s="221"/>
      <c r="AF128" s="221">
        <f t="shared" si="159"/>
        <v>0</v>
      </c>
      <c r="AG128" s="221"/>
      <c r="AH128" s="221"/>
      <c r="AI128" s="221">
        <f t="shared" si="160"/>
        <v>0</v>
      </c>
      <c r="AJ128" s="221"/>
      <c r="AK128" s="221"/>
      <c r="AL128" s="221">
        <f t="shared" si="161"/>
        <v>0</v>
      </c>
      <c r="AM128" s="221"/>
      <c r="AN128" s="221"/>
      <c r="AO128" s="221">
        <f t="shared" si="162"/>
        <v>0</v>
      </c>
      <c r="AP128" s="221"/>
      <c r="AQ128" s="221"/>
      <c r="AR128" s="221">
        <f t="shared" si="163"/>
        <v>0</v>
      </c>
      <c r="AS128" s="221"/>
      <c r="AT128" s="221"/>
      <c r="AU128" s="221">
        <f t="shared" si="164"/>
        <v>0</v>
      </c>
      <c r="AV128" s="221"/>
      <c r="AW128" s="221"/>
      <c r="AX128" s="221">
        <f t="shared" si="165"/>
        <v>0</v>
      </c>
      <c r="AY128" s="221"/>
      <c r="AZ128" s="221"/>
      <c r="BA128" s="221">
        <f t="shared" si="166"/>
        <v>0</v>
      </c>
      <c r="BB128" s="221"/>
      <c r="BC128" s="221"/>
      <c r="BD128" s="221">
        <f t="shared" si="167"/>
        <v>0</v>
      </c>
      <c r="BE128" s="221"/>
      <c r="BF128" s="221"/>
      <c r="BG128" s="220">
        <f t="shared" si="168"/>
        <v>0</v>
      </c>
      <c r="BH128" s="221"/>
      <c r="BI128" s="221"/>
      <c r="BJ128" s="220">
        <f t="shared" si="169"/>
        <v>0</v>
      </c>
      <c r="BK128" s="221"/>
      <c r="BL128" s="221"/>
      <c r="BM128" s="220">
        <f t="shared" si="170"/>
        <v>0</v>
      </c>
      <c r="BN128" s="221"/>
      <c r="BO128" s="221"/>
      <c r="BP128" s="220">
        <f t="shared" si="171"/>
        <v>0</v>
      </c>
      <c r="BQ128" s="221"/>
      <c r="BR128" s="221"/>
      <c r="BS128" s="220">
        <f t="shared" si="172"/>
        <v>0</v>
      </c>
      <c r="BT128" s="221">
        <f t="shared" si="190"/>
        <v>0</v>
      </c>
      <c r="BU128" s="243" t="e">
        <f t="shared" si="174"/>
        <v>#DIV/0!</v>
      </c>
      <c r="BV128" s="220">
        <f t="shared" si="175"/>
        <v>0</v>
      </c>
      <c r="BW128" s="245" t="e">
        <f t="shared" si="176"/>
        <v>#DIV/0!</v>
      </c>
      <c r="BX128" s="22">
        <f t="shared" si="177"/>
        <v>0</v>
      </c>
      <c r="BY128" s="243" t="e">
        <f t="shared" si="178"/>
        <v>#DIV/0!</v>
      </c>
      <c r="BZ128" s="221"/>
      <c r="CA128" s="221"/>
      <c r="CB128" s="22">
        <f t="shared" si="179"/>
        <v>0</v>
      </c>
      <c r="CC128" s="221"/>
      <c r="CD128" s="221"/>
      <c r="CE128" s="221">
        <f t="shared" si="180"/>
        <v>0</v>
      </c>
      <c r="CF128" s="221"/>
      <c r="CG128" s="221"/>
      <c r="CH128" s="221">
        <f t="shared" si="181"/>
        <v>0</v>
      </c>
      <c r="CI128" s="221"/>
      <c r="CJ128" s="221"/>
      <c r="CK128" s="221">
        <f t="shared" si="182"/>
        <v>0</v>
      </c>
      <c r="CL128" s="221"/>
      <c r="CM128" s="221"/>
      <c r="CN128" s="221">
        <f t="shared" si="183"/>
        <v>0</v>
      </c>
      <c r="CO128" s="221"/>
      <c r="CP128" s="221"/>
      <c r="CQ128" s="221">
        <f t="shared" si="184"/>
        <v>0</v>
      </c>
      <c r="CR128" s="221">
        <f t="shared" si="185"/>
        <v>0</v>
      </c>
      <c r="CS128" s="221">
        <f t="shared" si="186"/>
        <v>0</v>
      </c>
      <c r="CT128" s="178">
        <f t="shared" si="187"/>
        <v>0</v>
      </c>
    </row>
    <row r="129" spans="1:98" s="278" customFormat="1" x14ac:dyDescent="0.2">
      <c r="A129" s="256" t="s">
        <v>654</v>
      </c>
      <c r="B129" s="274">
        <v>3</v>
      </c>
      <c r="C129" s="216">
        <f t="shared" si="288"/>
        <v>0</v>
      </c>
      <c r="D129" s="216">
        <f t="shared" si="289"/>
        <v>0</v>
      </c>
      <c r="E129" s="216">
        <f t="shared" si="150"/>
        <v>0</v>
      </c>
      <c r="F129" s="216"/>
      <c r="G129" s="216"/>
      <c r="H129" s="216">
        <f t="shared" si="151"/>
        <v>0</v>
      </c>
      <c r="I129" s="216"/>
      <c r="J129" s="216"/>
      <c r="K129" s="216">
        <f t="shared" si="152"/>
        <v>0</v>
      </c>
      <c r="L129" s="216"/>
      <c r="M129" s="216"/>
      <c r="N129" s="216">
        <f t="shared" si="153"/>
        <v>0</v>
      </c>
      <c r="O129" s="216"/>
      <c r="P129" s="216"/>
      <c r="Q129" s="216">
        <f t="shared" si="154"/>
        <v>0</v>
      </c>
      <c r="R129" s="216"/>
      <c r="S129" s="216"/>
      <c r="T129" s="216">
        <f t="shared" si="155"/>
        <v>0</v>
      </c>
      <c r="U129" s="216"/>
      <c r="V129" s="216"/>
      <c r="W129" s="275">
        <f t="shared" si="156"/>
        <v>0</v>
      </c>
      <c r="X129" s="216"/>
      <c r="Y129" s="216"/>
      <c r="Z129" s="275">
        <f t="shared" si="157"/>
        <v>0</v>
      </c>
      <c r="AA129" s="216"/>
      <c r="AB129" s="216"/>
      <c r="AC129" s="216">
        <f t="shared" si="158"/>
        <v>0</v>
      </c>
      <c r="AD129" s="216"/>
      <c r="AE129" s="216"/>
      <c r="AF129" s="216">
        <f t="shared" si="159"/>
        <v>0</v>
      </c>
      <c r="AG129" s="216"/>
      <c r="AH129" s="216"/>
      <c r="AI129" s="216">
        <f t="shared" si="160"/>
        <v>0</v>
      </c>
      <c r="AJ129" s="216"/>
      <c r="AK129" s="216"/>
      <c r="AL129" s="216">
        <f t="shared" si="161"/>
        <v>0</v>
      </c>
      <c r="AM129" s="216"/>
      <c r="AN129" s="216"/>
      <c r="AO129" s="216">
        <f t="shared" si="162"/>
        <v>0</v>
      </c>
      <c r="AP129" s="216"/>
      <c r="AQ129" s="216"/>
      <c r="AR129" s="216">
        <f t="shared" si="163"/>
        <v>0</v>
      </c>
      <c r="AS129" s="216"/>
      <c r="AT129" s="216"/>
      <c r="AU129" s="216">
        <f t="shared" si="164"/>
        <v>0</v>
      </c>
      <c r="AV129" s="216"/>
      <c r="AW129" s="216"/>
      <c r="AX129" s="216">
        <f t="shared" si="165"/>
        <v>0</v>
      </c>
      <c r="AY129" s="216"/>
      <c r="AZ129" s="216"/>
      <c r="BA129" s="216">
        <f t="shared" si="166"/>
        <v>0</v>
      </c>
      <c r="BB129" s="216"/>
      <c r="BC129" s="216"/>
      <c r="BD129" s="216">
        <f t="shared" si="167"/>
        <v>0</v>
      </c>
      <c r="BE129" s="216"/>
      <c r="BF129" s="216"/>
      <c r="BG129" s="216">
        <f t="shared" si="168"/>
        <v>0</v>
      </c>
      <c r="BH129" s="216"/>
      <c r="BI129" s="216"/>
      <c r="BJ129" s="216">
        <f t="shared" si="169"/>
        <v>0</v>
      </c>
      <c r="BK129" s="216"/>
      <c r="BL129" s="216"/>
      <c r="BM129" s="216">
        <f t="shared" si="170"/>
        <v>0</v>
      </c>
      <c r="BN129" s="216"/>
      <c r="BO129" s="216"/>
      <c r="BP129" s="216">
        <f t="shared" si="171"/>
        <v>0</v>
      </c>
      <c r="BQ129" s="216"/>
      <c r="BR129" s="216"/>
      <c r="BS129" s="216">
        <f t="shared" si="172"/>
        <v>0</v>
      </c>
      <c r="BT129" s="216">
        <f t="shared" si="190"/>
        <v>0</v>
      </c>
      <c r="BU129" s="253" t="e">
        <f t="shared" si="174"/>
        <v>#DIV/0!</v>
      </c>
      <c r="BV129" s="216">
        <f t="shared" si="175"/>
        <v>0</v>
      </c>
      <c r="BW129" s="253" t="e">
        <f t="shared" si="176"/>
        <v>#DIV/0!</v>
      </c>
      <c r="BX129" s="276">
        <f t="shared" si="177"/>
        <v>0</v>
      </c>
      <c r="BY129" s="253" t="e">
        <f t="shared" si="178"/>
        <v>#DIV/0!</v>
      </c>
      <c r="BZ129" s="216"/>
      <c r="CA129" s="216"/>
      <c r="CB129" s="276">
        <f t="shared" si="179"/>
        <v>0</v>
      </c>
      <c r="CC129" s="216"/>
      <c r="CD129" s="216"/>
      <c r="CE129" s="216">
        <f t="shared" si="180"/>
        <v>0</v>
      </c>
      <c r="CF129" s="216"/>
      <c r="CG129" s="216"/>
      <c r="CH129" s="216">
        <f t="shared" si="181"/>
        <v>0</v>
      </c>
      <c r="CI129" s="216"/>
      <c r="CJ129" s="216"/>
      <c r="CK129" s="221">
        <f t="shared" si="182"/>
        <v>0</v>
      </c>
      <c r="CL129" s="216"/>
      <c r="CM129" s="216"/>
      <c r="CN129" s="216">
        <f t="shared" si="183"/>
        <v>0</v>
      </c>
      <c r="CO129" s="216"/>
      <c r="CP129" s="216"/>
      <c r="CQ129" s="216">
        <f t="shared" si="184"/>
        <v>0</v>
      </c>
      <c r="CR129" s="216">
        <f t="shared" si="185"/>
        <v>0</v>
      </c>
      <c r="CS129" s="216">
        <f t="shared" si="186"/>
        <v>0</v>
      </c>
      <c r="CT129" s="277">
        <f t="shared" si="187"/>
        <v>0</v>
      </c>
    </row>
    <row r="130" spans="1:98" s="9" customFormat="1" ht="15" customHeight="1" x14ac:dyDescent="0.2">
      <c r="A130" s="3" t="s">
        <v>659</v>
      </c>
      <c r="B130" s="226">
        <v>2</v>
      </c>
      <c r="C130" s="221">
        <f t="shared" si="288"/>
        <v>0</v>
      </c>
      <c r="D130" s="221">
        <f t="shared" si="289"/>
        <v>0</v>
      </c>
      <c r="E130" s="221">
        <f t="shared" si="150"/>
        <v>0</v>
      </c>
      <c r="F130" s="221"/>
      <c r="G130" s="221"/>
      <c r="H130" s="221">
        <f t="shared" si="151"/>
        <v>0</v>
      </c>
      <c r="I130" s="221"/>
      <c r="J130" s="221"/>
      <c r="K130" s="221">
        <f t="shared" si="152"/>
        <v>0</v>
      </c>
      <c r="L130" s="221"/>
      <c r="M130" s="221"/>
      <c r="N130" s="221">
        <f t="shared" si="153"/>
        <v>0</v>
      </c>
      <c r="O130" s="221"/>
      <c r="P130" s="221"/>
      <c r="Q130" s="221">
        <f t="shared" si="154"/>
        <v>0</v>
      </c>
      <c r="R130" s="221"/>
      <c r="S130" s="221"/>
      <c r="T130" s="221">
        <f t="shared" si="155"/>
        <v>0</v>
      </c>
      <c r="U130" s="221"/>
      <c r="V130" s="221"/>
      <c r="W130" s="163">
        <f t="shared" si="156"/>
        <v>0</v>
      </c>
      <c r="X130" s="221"/>
      <c r="Y130" s="221"/>
      <c r="Z130" s="163">
        <f t="shared" si="157"/>
        <v>0</v>
      </c>
      <c r="AA130" s="221"/>
      <c r="AB130" s="221"/>
      <c r="AC130" s="221">
        <f t="shared" si="158"/>
        <v>0</v>
      </c>
      <c r="AD130" s="221"/>
      <c r="AE130" s="221"/>
      <c r="AF130" s="221">
        <f t="shared" si="159"/>
        <v>0</v>
      </c>
      <c r="AG130" s="221"/>
      <c r="AH130" s="221"/>
      <c r="AI130" s="221">
        <f t="shared" si="160"/>
        <v>0</v>
      </c>
      <c r="AJ130" s="221"/>
      <c r="AK130" s="221"/>
      <c r="AL130" s="221">
        <f t="shared" si="161"/>
        <v>0</v>
      </c>
      <c r="AM130" s="221"/>
      <c r="AN130" s="221"/>
      <c r="AO130" s="221">
        <f t="shared" si="162"/>
        <v>0</v>
      </c>
      <c r="AP130" s="221"/>
      <c r="AQ130" s="221"/>
      <c r="AR130" s="221">
        <f t="shared" si="163"/>
        <v>0</v>
      </c>
      <c r="AS130" s="221"/>
      <c r="AT130" s="221"/>
      <c r="AU130" s="221">
        <f t="shared" si="164"/>
        <v>0</v>
      </c>
      <c r="AV130" s="221"/>
      <c r="AW130" s="221"/>
      <c r="AX130" s="221">
        <f t="shared" si="165"/>
        <v>0</v>
      </c>
      <c r="AY130" s="221"/>
      <c r="AZ130" s="221"/>
      <c r="BA130" s="221">
        <f t="shared" si="166"/>
        <v>0</v>
      </c>
      <c r="BB130" s="221"/>
      <c r="BC130" s="221"/>
      <c r="BD130" s="221">
        <f t="shared" si="167"/>
        <v>0</v>
      </c>
      <c r="BE130" s="221"/>
      <c r="BF130" s="221"/>
      <c r="BG130" s="221">
        <f t="shared" si="168"/>
        <v>0</v>
      </c>
      <c r="BH130" s="221"/>
      <c r="BI130" s="221"/>
      <c r="BJ130" s="221">
        <f t="shared" si="169"/>
        <v>0</v>
      </c>
      <c r="BK130" s="221"/>
      <c r="BL130" s="221"/>
      <c r="BM130" s="221">
        <f t="shared" si="170"/>
        <v>0</v>
      </c>
      <c r="BN130" s="221"/>
      <c r="BO130" s="221"/>
      <c r="BP130" s="221">
        <f t="shared" si="171"/>
        <v>0</v>
      </c>
      <c r="BQ130" s="221"/>
      <c r="BR130" s="221"/>
      <c r="BS130" s="221">
        <f t="shared" si="172"/>
        <v>0</v>
      </c>
      <c r="BT130" s="221">
        <f t="shared" si="190"/>
        <v>0</v>
      </c>
      <c r="BU130" s="243" t="e">
        <f t="shared" si="174"/>
        <v>#DIV/0!</v>
      </c>
      <c r="BV130" s="221">
        <f t="shared" si="175"/>
        <v>0</v>
      </c>
      <c r="BW130" s="243" t="e">
        <f t="shared" si="176"/>
        <v>#DIV/0!</v>
      </c>
      <c r="BX130" s="22">
        <f t="shared" si="177"/>
        <v>0</v>
      </c>
      <c r="BY130" s="243" t="e">
        <f t="shared" si="178"/>
        <v>#DIV/0!</v>
      </c>
      <c r="BZ130" s="221"/>
      <c r="CA130" s="221"/>
      <c r="CB130" s="22">
        <f t="shared" si="179"/>
        <v>0</v>
      </c>
      <c r="CC130" s="221"/>
      <c r="CD130" s="221"/>
      <c r="CE130" s="50">
        <f t="shared" si="180"/>
        <v>0</v>
      </c>
      <c r="CF130" s="221"/>
      <c r="CG130" s="221"/>
      <c r="CH130" s="50">
        <f t="shared" si="181"/>
        <v>0</v>
      </c>
      <c r="CI130" s="221"/>
      <c r="CJ130" s="221"/>
      <c r="CK130" s="221">
        <f t="shared" si="182"/>
        <v>0</v>
      </c>
      <c r="CL130" s="221"/>
      <c r="CM130" s="221"/>
      <c r="CN130" s="50">
        <f t="shared" si="183"/>
        <v>0</v>
      </c>
      <c r="CO130" s="221"/>
      <c r="CP130" s="221"/>
      <c r="CQ130" s="50">
        <f t="shared" si="184"/>
        <v>0</v>
      </c>
      <c r="CR130" s="50">
        <f t="shared" si="185"/>
        <v>0</v>
      </c>
      <c r="CS130" s="50">
        <f t="shared" si="186"/>
        <v>0</v>
      </c>
      <c r="CT130" s="12">
        <f t="shared" si="187"/>
        <v>0</v>
      </c>
    </row>
    <row r="131" spans="1:98" s="9" customFormat="1" x14ac:dyDescent="0.2">
      <c r="A131" s="3" t="s">
        <v>1153</v>
      </c>
      <c r="B131" s="226">
        <v>2</v>
      </c>
      <c r="C131" s="221">
        <f t="shared" si="288"/>
        <v>0</v>
      </c>
      <c r="D131" s="221">
        <f t="shared" si="289"/>
        <v>0</v>
      </c>
      <c r="E131" s="221">
        <f t="shared" si="150"/>
        <v>0</v>
      </c>
      <c r="F131" s="221"/>
      <c r="G131" s="221"/>
      <c r="H131" s="221">
        <f t="shared" si="151"/>
        <v>0</v>
      </c>
      <c r="I131" s="221"/>
      <c r="J131" s="221"/>
      <c r="K131" s="221">
        <f t="shared" si="152"/>
        <v>0</v>
      </c>
      <c r="L131" s="221"/>
      <c r="M131" s="221"/>
      <c r="N131" s="221">
        <f t="shared" si="153"/>
        <v>0</v>
      </c>
      <c r="O131" s="221"/>
      <c r="P131" s="221"/>
      <c r="Q131" s="221">
        <f t="shared" si="154"/>
        <v>0</v>
      </c>
      <c r="R131" s="221"/>
      <c r="S131" s="221"/>
      <c r="T131" s="221">
        <f t="shared" si="155"/>
        <v>0</v>
      </c>
      <c r="U131" s="221"/>
      <c r="V131" s="221"/>
      <c r="W131" s="163">
        <f t="shared" si="156"/>
        <v>0</v>
      </c>
      <c r="X131" s="221"/>
      <c r="Y131" s="221"/>
      <c r="Z131" s="163">
        <f t="shared" si="157"/>
        <v>0</v>
      </c>
      <c r="AA131" s="221"/>
      <c r="AB131" s="221"/>
      <c r="AC131" s="221">
        <f t="shared" si="158"/>
        <v>0</v>
      </c>
      <c r="AD131" s="221"/>
      <c r="AE131" s="221"/>
      <c r="AF131" s="221">
        <f t="shared" si="159"/>
        <v>0</v>
      </c>
      <c r="AG131" s="221"/>
      <c r="AH131" s="221"/>
      <c r="AI131" s="221">
        <f t="shared" si="160"/>
        <v>0</v>
      </c>
      <c r="AJ131" s="221"/>
      <c r="AK131" s="221"/>
      <c r="AL131" s="221">
        <f t="shared" si="161"/>
        <v>0</v>
      </c>
      <c r="AM131" s="221"/>
      <c r="AN131" s="221"/>
      <c r="AO131" s="221">
        <f t="shared" si="162"/>
        <v>0</v>
      </c>
      <c r="AP131" s="221"/>
      <c r="AQ131" s="221"/>
      <c r="AR131" s="221">
        <f t="shared" si="163"/>
        <v>0</v>
      </c>
      <c r="AS131" s="221"/>
      <c r="AT131" s="221"/>
      <c r="AU131" s="221">
        <f t="shared" si="164"/>
        <v>0</v>
      </c>
      <c r="AV131" s="221"/>
      <c r="AW131" s="221"/>
      <c r="AX131" s="221">
        <f t="shared" si="165"/>
        <v>0</v>
      </c>
      <c r="AY131" s="221"/>
      <c r="AZ131" s="221"/>
      <c r="BA131" s="221">
        <f t="shared" si="166"/>
        <v>0</v>
      </c>
      <c r="BB131" s="221"/>
      <c r="BC131" s="221"/>
      <c r="BD131" s="221">
        <f t="shared" si="167"/>
        <v>0</v>
      </c>
      <c r="BE131" s="221"/>
      <c r="BF131" s="221"/>
      <c r="BG131" s="220">
        <f t="shared" si="168"/>
        <v>0</v>
      </c>
      <c r="BH131" s="221"/>
      <c r="BI131" s="221"/>
      <c r="BJ131" s="220">
        <f t="shared" si="169"/>
        <v>0</v>
      </c>
      <c r="BK131" s="221"/>
      <c r="BL131" s="221"/>
      <c r="BM131" s="220">
        <f t="shared" si="170"/>
        <v>0</v>
      </c>
      <c r="BN131" s="221"/>
      <c r="BO131" s="221"/>
      <c r="BP131" s="220">
        <f t="shared" si="171"/>
        <v>0</v>
      </c>
      <c r="BQ131" s="221"/>
      <c r="BR131" s="221"/>
      <c r="BS131" s="220">
        <f t="shared" si="172"/>
        <v>0</v>
      </c>
      <c r="BT131" s="221">
        <f t="shared" si="190"/>
        <v>0</v>
      </c>
      <c r="BU131" s="243" t="e">
        <f t="shared" si="174"/>
        <v>#DIV/0!</v>
      </c>
      <c r="BV131" s="220">
        <f t="shared" si="175"/>
        <v>0</v>
      </c>
      <c r="BW131" s="245" t="e">
        <f t="shared" si="176"/>
        <v>#DIV/0!</v>
      </c>
      <c r="BX131" s="22">
        <f t="shared" si="177"/>
        <v>0</v>
      </c>
      <c r="BY131" s="243" t="e">
        <f t="shared" si="178"/>
        <v>#DIV/0!</v>
      </c>
      <c r="BZ131" s="221"/>
      <c r="CA131" s="221"/>
      <c r="CB131" s="22">
        <f t="shared" si="179"/>
        <v>0</v>
      </c>
      <c r="CC131" s="221"/>
      <c r="CD131" s="221"/>
      <c r="CE131" s="50">
        <f t="shared" si="180"/>
        <v>0</v>
      </c>
      <c r="CF131" s="221"/>
      <c r="CG131" s="221"/>
      <c r="CH131" s="50">
        <f t="shared" si="181"/>
        <v>0</v>
      </c>
      <c r="CI131" s="221"/>
      <c r="CJ131" s="221"/>
      <c r="CK131" s="221">
        <f t="shared" si="182"/>
        <v>0</v>
      </c>
      <c r="CL131" s="221"/>
      <c r="CM131" s="221"/>
      <c r="CN131" s="50">
        <f t="shared" si="183"/>
        <v>0</v>
      </c>
      <c r="CO131" s="221"/>
      <c r="CP131" s="221"/>
      <c r="CQ131" s="50">
        <f t="shared" si="184"/>
        <v>0</v>
      </c>
      <c r="CR131" s="50">
        <f t="shared" si="185"/>
        <v>0</v>
      </c>
      <c r="CS131" s="50">
        <f t="shared" si="186"/>
        <v>0</v>
      </c>
      <c r="CT131" s="178">
        <f t="shared" si="187"/>
        <v>0</v>
      </c>
    </row>
    <row r="132" spans="1:98" s="9" customFormat="1" ht="15" customHeight="1" x14ac:dyDescent="0.2">
      <c r="A132" s="3" t="s">
        <v>677</v>
      </c>
      <c r="B132" s="226">
        <v>2</v>
      </c>
      <c r="C132" s="221">
        <f t="shared" si="288"/>
        <v>0</v>
      </c>
      <c r="D132" s="221">
        <f t="shared" si="289"/>
        <v>0</v>
      </c>
      <c r="E132" s="221">
        <f t="shared" si="150"/>
        <v>0</v>
      </c>
      <c r="F132" s="221"/>
      <c r="G132" s="221"/>
      <c r="H132" s="221">
        <f t="shared" si="151"/>
        <v>0</v>
      </c>
      <c r="I132" s="221"/>
      <c r="J132" s="221"/>
      <c r="K132" s="221">
        <f t="shared" si="152"/>
        <v>0</v>
      </c>
      <c r="L132" s="221"/>
      <c r="M132" s="221"/>
      <c r="N132" s="221">
        <f t="shared" si="153"/>
        <v>0</v>
      </c>
      <c r="O132" s="221"/>
      <c r="P132" s="221"/>
      <c r="Q132" s="221">
        <f t="shared" si="154"/>
        <v>0</v>
      </c>
      <c r="R132" s="221"/>
      <c r="S132" s="221"/>
      <c r="T132" s="221">
        <f t="shared" si="155"/>
        <v>0</v>
      </c>
      <c r="U132" s="221"/>
      <c r="V132" s="221"/>
      <c r="W132" s="163">
        <f t="shared" si="156"/>
        <v>0</v>
      </c>
      <c r="X132" s="221"/>
      <c r="Y132" s="221"/>
      <c r="Z132" s="163">
        <f t="shared" si="157"/>
        <v>0</v>
      </c>
      <c r="AA132" s="221"/>
      <c r="AB132" s="221"/>
      <c r="AC132" s="221">
        <f t="shared" si="158"/>
        <v>0</v>
      </c>
      <c r="AD132" s="221"/>
      <c r="AE132" s="221"/>
      <c r="AF132" s="221">
        <f t="shared" si="159"/>
        <v>0</v>
      </c>
      <c r="AG132" s="221"/>
      <c r="AH132" s="221"/>
      <c r="AI132" s="221">
        <f t="shared" si="160"/>
        <v>0</v>
      </c>
      <c r="AJ132" s="221"/>
      <c r="AK132" s="221"/>
      <c r="AL132" s="221">
        <f t="shared" si="161"/>
        <v>0</v>
      </c>
      <c r="AM132" s="221"/>
      <c r="AN132" s="221"/>
      <c r="AO132" s="221">
        <f t="shared" si="162"/>
        <v>0</v>
      </c>
      <c r="AP132" s="221"/>
      <c r="AQ132" s="221"/>
      <c r="AR132" s="221">
        <f t="shared" si="163"/>
        <v>0</v>
      </c>
      <c r="AS132" s="221"/>
      <c r="AT132" s="221"/>
      <c r="AU132" s="221">
        <f t="shared" si="164"/>
        <v>0</v>
      </c>
      <c r="AV132" s="221"/>
      <c r="AW132" s="221"/>
      <c r="AX132" s="221">
        <f t="shared" si="165"/>
        <v>0</v>
      </c>
      <c r="AY132" s="221"/>
      <c r="AZ132" s="221"/>
      <c r="BA132" s="221">
        <f t="shared" si="166"/>
        <v>0</v>
      </c>
      <c r="BB132" s="221"/>
      <c r="BC132" s="221"/>
      <c r="BD132" s="221">
        <f t="shared" si="167"/>
        <v>0</v>
      </c>
      <c r="BE132" s="221"/>
      <c r="BF132" s="221"/>
      <c r="BG132" s="220">
        <f t="shared" si="168"/>
        <v>0</v>
      </c>
      <c r="BH132" s="221"/>
      <c r="BI132" s="221"/>
      <c r="BJ132" s="220">
        <f t="shared" si="169"/>
        <v>0</v>
      </c>
      <c r="BK132" s="221"/>
      <c r="BL132" s="221"/>
      <c r="BM132" s="220">
        <f t="shared" si="170"/>
        <v>0</v>
      </c>
      <c r="BN132" s="221"/>
      <c r="BO132" s="221"/>
      <c r="BP132" s="220">
        <f t="shared" si="171"/>
        <v>0</v>
      </c>
      <c r="BQ132" s="221"/>
      <c r="BR132" s="221"/>
      <c r="BS132" s="220">
        <f t="shared" si="172"/>
        <v>0</v>
      </c>
      <c r="BT132" s="221">
        <f t="shared" si="190"/>
        <v>0</v>
      </c>
      <c r="BU132" s="243" t="e">
        <f t="shared" si="174"/>
        <v>#DIV/0!</v>
      </c>
      <c r="BV132" s="220">
        <f t="shared" si="175"/>
        <v>0</v>
      </c>
      <c r="BW132" s="245" t="e">
        <f t="shared" si="176"/>
        <v>#DIV/0!</v>
      </c>
      <c r="BX132" s="22">
        <f t="shared" si="177"/>
        <v>0</v>
      </c>
      <c r="BY132" s="243" t="e">
        <f t="shared" si="178"/>
        <v>#DIV/0!</v>
      </c>
      <c r="BZ132" s="221"/>
      <c r="CA132" s="221"/>
      <c r="CB132" s="22">
        <f t="shared" si="179"/>
        <v>0</v>
      </c>
      <c r="CC132" s="221"/>
      <c r="CD132" s="221"/>
      <c r="CE132" s="50">
        <f t="shared" si="180"/>
        <v>0</v>
      </c>
      <c r="CF132" s="221"/>
      <c r="CG132" s="221"/>
      <c r="CH132" s="50">
        <f t="shared" si="181"/>
        <v>0</v>
      </c>
      <c r="CI132" s="221"/>
      <c r="CJ132" s="221"/>
      <c r="CK132" s="221">
        <f t="shared" si="182"/>
        <v>0</v>
      </c>
      <c r="CL132" s="221"/>
      <c r="CM132" s="221"/>
      <c r="CN132" s="50">
        <f t="shared" si="183"/>
        <v>0</v>
      </c>
      <c r="CO132" s="221"/>
      <c r="CP132" s="221"/>
      <c r="CQ132" s="50">
        <f t="shared" si="184"/>
        <v>0</v>
      </c>
      <c r="CR132" s="50">
        <f t="shared" si="185"/>
        <v>0</v>
      </c>
      <c r="CS132" s="50">
        <f t="shared" si="186"/>
        <v>0</v>
      </c>
      <c r="CT132" s="178">
        <f t="shared" si="187"/>
        <v>0</v>
      </c>
    </row>
    <row r="133" spans="1:98" x14ac:dyDescent="0.2">
      <c r="A133" s="286" t="s">
        <v>1154</v>
      </c>
      <c r="B133" s="230">
        <f>SUM(B118:B132)</f>
        <v>53</v>
      </c>
      <c r="C133" s="209">
        <f>SUM(C118:C132)</f>
        <v>0</v>
      </c>
      <c r="D133" s="209">
        <f>SUM(D118:D132)</f>
        <v>0</v>
      </c>
      <c r="E133" s="209">
        <f t="shared" si="150"/>
        <v>0</v>
      </c>
      <c r="F133" s="209">
        <f t="shared" ref="F133:BO133" si="290">SUM(F118:F132)</f>
        <v>0</v>
      </c>
      <c r="G133" s="209">
        <f t="shared" si="290"/>
        <v>0</v>
      </c>
      <c r="H133" s="209">
        <f t="shared" si="151"/>
        <v>0</v>
      </c>
      <c r="I133" s="209">
        <f t="shared" si="290"/>
        <v>0</v>
      </c>
      <c r="J133" s="209">
        <f t="shared" si="290"/>
        <v>0</v>
      </c>
      <c r="K133" s="209">
        <f t="shared" si="152"/>
        <v>0</v>
      </c>
      <c r="L133" s="209">
        <f t="shared" si="290"/>
        <v>0</v>
      </c>
      <c r="M133" s="209">
        <f t="shared" si="290"/>
        <v>0</v>
      </c>
      <c r="N133" s="209">
        <f t="shared" si="153"/>
        <v>0</v>
      </c>
      <c r="O133" s="209">
        <f t="shared" si="290"/>
        <v>0</v>
      </c>
      <c r="P133" s="209">
        <f t="shared" si="290"/>
        <v>0</v>
      </c>
      <c r="Q133" s="209">
        <f t="shared" si="154"/>
        <v>0</v>
      </c>
      <c r="R133" s="209">
        <f t="shared" si="290"/>
        <v>0</v>
      </c>
      <c r="S133" s="209">
        <f t="shared" si="290"/>
        <v>0</v>
      </c>
      <c r="T133" s="209">
        <f t="shared" si="155"/>
        <v>0</v>
      </c>
      <c r="U133" s="209">
        <f t="shared" si="290"/>
        <v>0</v>
      </c>
      <c r="V133" s="209">
        <f t="shared" si="290"/>
        <v>0</v>
      </c>
      <c r="W133" s="209">
        <f t="shared" si="156"/>
        <v>0</v>
      </c>
      <c r="X133" s="209">
        <f t="shared" si="290"/>
        <v>0</v>
      </c>
      <c r="Y133" s="209">
        <f t="shared" si="290"/>
        <v>0</v>
      </c>
      <c r="Z133" s="209">
        <f t="shared" si="157"/>
        <v>0</v>
      </c>
      <c r="AA133" s="209">
        <f t="shared" si="290"/>
        <v>0</v>
      </c>
      <c r="AB133" s="209">
        <f t="shared" si="290"/>
        <v>0</v>
      </c>
      <c r="AC133" s="209">
        <f t="shared" si="158"/>
        <v>0</v>
      </c>
      <c r="AD133" s="209">
        <f t="shared" si="290"/>
        <v>0</v>
      </c>
      <c r="AE133" s="209">
        <f t="shared" si="290"/>
        <v>0</v>
      </c>
      <c r="AF133" s="209">
        <f t="shared" si="159"/>
        <v>0</v>
      </c>
      <c r="AG133" s="209">
        <f t="shared" si="290"/>
        <v>0</v>
      </c>
      <c r="AH133" s="209">
        <f t="shared" si="290"/>
        <v>0</v>
      </c>
      <c r="AI133" s="209">
        <f t="shared" si="160"/>
        <v>0</v>
      </c>
      <c r="AJ133" s="209">
        <f t="shared" si="290"/>
        <v>0</v>
      </c>
      <c r="AK133" s="209">
        <f t="shared" si="290"/>
        <v>0</v>
      </c>
      <c r="AL133" s="209">
        <f t="shared" si="161"/>
        <v>0</v>
      </c>
      <c r="AM133" s="209">
        <f t="shared" si="290"/>
        <v>0</v>
      </c>
      <c r="AN133" s="209">
        <f t="shared" si="290"/>
        <v>0</v>
      </c>
      <c r="AO133" s="209">
        <f t="shared" si="162"/>
        <v>0</v>
      </c>
      <c r="AP133" s="209">
        <f t="shared" si="290"/>
        <v>0</v>
      </c>
      <c r="AQ133" s="209">
        <f t="shared" si="290"/>
        <v>0</v>
      </c>
      <c r="AR133" s="209">
        <f t="shared" si="163"/>
        <v>0</v>
      </c>
      <c r="AS133" s="209">
        <f t="shared" si="290"/>
        <v>0</v>
      </c>
      <c r="AT133" s="209">
        <f t="shared" si="290"/>
        <v>0</v>
      </c>
      <c r="AU133" s="209">
        <f t="shared" si="164"/>
        <v>0</v>
      </c>
      <c r="AV133" s="209">
        <f t="shared" si="290"/>
        <v>0</v>
      </c>
      <c r="AW133" s="209">
        <f t="shared" si="290"/>
        <v>0</v>
      </c>
      <c r="AX133" s="209">
        <f t="shared" si="165"/>
        <v>0</v>
      </c>
      <c r="AY133" s="209">
        <f t="shared" si="290"/>
        <v>0</v>
      </c>
      <c r="AZ133" s="209">
        <f t="shared" si="290"/>
        <v>0</v>
      </c>
      <c r="BA133" s="209">
        <f t="shared" si="166"/>
        <v>0</v>
      </c>
      <c r="BB133" s="209">
        <f t="shared" si="290"/>
        <v>0</v>
      </c>
      <c r="BC133" s="209">
        <f t="shared" si="290"/>
        <v>0</v>
      </c>
      <c r="BD133" s="209">
        <f t="shared" si="167"/>
        <v>0</v>
      </c>
      <c r="BE133" s="209">
        <f t="shared" si="290"/>
        <v>0</v>
      </c>
      <c r="BF133" s="209">
        <f t="shared" si="290"/>
        <v>0</v>
      </c>
      <c r="BG133" s="209">
        <f t="shared" si="168"/>
        <v>0</v>
      </c>
      <c r="BH133" s="209">
        <f t="shared" si="290"/>
        <v>0</v>
      </c>
      <c r="BI133" s="209">
        <f t="shared" si="290"/>
        <v>0</v>
      </c>
      <c r="BJ133" s="209">
        <f t="shared" si="169"/>
        <v>0</v>
      </c>
      <c r="BK133" s="209">
        <f t="shared" si="290"/>
        <v>0</v>
      </c>
      <c r="BL133" s="209">
        <f t="shared" si="290"/>
        <v>0</v>
      </c>
      <c r="BM133" s="209">
        <f t="shared" si="170"/>
        <v>0</v>
      </c>
      <c r="BN133" s="209">
        <f t="shared" si="290"/>
        <v>0</v>
      </c>
      <c r="BO133" s="209">
        <f t="shared" si="290"/>
        <v>0</v>
      </c>
      <c r="BP133" s="209">
        <f t="shared" si="171"/>
        <v>0</v>
      </c>
      <c r="BQ133" s="209">
        <f t="shared" ref="BQ133:BR133" si="291">SUM(BQ118:BQ132)</f>
        <v>0</v>
      </c>
      <c r="BR133" s="209">
        <f t="shared" si="291"/>
        <v>0</v>
      </c>
      <c r="BS133" s="209">
        <f t="shared" si="172"/>
        <v>0</v>
      </c>
      <c r="BT133" s="209">
        <f t="shared" si="190"/>
        <v>0</v>
      </c>
      <c r="BU133" s="268" t="e">
        <f t="shared" si="174"/>
        <v>#DIV/0!</v>
      </c>
      <c r="BV133" s="209">
        <f t="shared" si="175"/>
        <v>0</v>
      </c>
      <c r="BW133" s="268" t="e">
        <f t="shared" si="176"/>
        <v>#DIV/0!</v>
      </c>
      <c r="BX133" s="209">
        <f t="shared" si="177"/>
        <v>0</v>
      </c>
      <c r="BY133" s="290" t="e">
        <f t="shared" si="178"/>
        <v>#DIV/0!</v>
      </c>
      <c r="BZ133" s="209">
        <f t="shared" ref="BZ133" si="292">SUM(BZ118:BZ132)</f>
        <v>0</v>
      </c>
      <c r="CA133" s="209">
        <f t="shared" ref="CA133" si="293">SUM(CA118:CA132)</f>
        <v>0</v>
      </c>
      <c r="CB133" s="209">
        <f t="shared" si="179"/>
        <v>0</v>
      </c>
      <c r="CC133" s="209">
        <f t="shared" ref="CC133" si="294">SUM(CC118:CC132)</f>
        <v>0</v>
      </c>
      <c r="CD133" s="209">
        <f t="shared" ref="CD133" si="295">SUM(CD118:CD132)</f>
        <v>0</v>
      </c>
      <c r="CE133" s="209">
        <f t="shared" si="180"/>
        <v>0</v>
      </c>
      <c r="CF133" s="209">
        <f t="shared" ref="CF133" si="296">SUM(CF118:CF132)</f>
        <v>0</v>
      </c>
      <c r="CG133" s="209">
        <f t="shared" ref="CG133" si="297">SUM(CG118:CG132)</f>
        <v>0</v>
      </c>
      <c r="CH133" s="209">
        <f t="shared" si="181"/>
        <v>0</v>
      </c>
      <c r="CI133" s="209">
        <f t="shared" ref="CI133" si="298">SUM(CI118:CI132)</f>
        <v>0</v>
      </c>
      <c r="CJ133" s="209">
        <f t="shared" ref="CJ133" si="299">SUM(CJ118:CJ132)</f>
        <v>0</v>
      </c>
      <c r="CK133" s="209">
        <f t="shared" si="182"/>
        <v>0</v>
      </c>
      <c r="CL133" s="209">
        <f t="shared" ref="CL133" si="300">SUM(CL118:CL132)</f>
        <v>0</v>
      </c>
      <c r="CM133" s="209">
        <f t="shared" ref="CM133" si="301">SUM(CM118:CM132)</f>
        <v>0</v>
      </c>
      <c r="CN133" s="209">
        <f t="shared" si="183"/>
        <v>0</v>
      </c>
      <c r="CO133" s="209">
        <f t="shared" ref="CO133" si="302">SUM(CO118:CO132)</f>
        <v>0</v>
      </c>
      <c r="CP133" s="209">
        <f t="shared" ref="CP133" si="303">SUM(CP118:CP132)</f>
        <v>0</v>
      </c>
      <c r="CQ133" s="209">
        <f t="shared" si="184"/>
        <v>0</v>
      </c>
      <c r="CR133" s="209">
        <f t="shared" si="185"/>
        <v>0</v>
      </c>
      <c r="CS133" s="209">
        <f t="shared" si="186"/>
        <v>0</v>
      </c>
      <c r="CT133" s="209">
        <f t="shared" si="187"/>
        <v>0</v>
      </c>
    </row>
    <row r="134" spans="1:98" s="9" customFormat="1" ht="15" customHeight="1" x14ac:dyDescent="0.2">
      <c r="A134" s="3" t="s">
        <v>686</v>
      </c>
      <c r="B134" s="229">
        <v>3</v>
      </c>
      <c r="C134" s="171">
        <f t="shared" ref="C134:C145" si="304">F134+L134+R134+X134+AD134+AJ134+AP134+AV134+BB134+BH134+BN134</f>
        <v>0</v>
      </c>
      <c r="D134" s="171">
        <f t="shared" ref="D134:D145" si="305">G134+M134+S134+Y134+AE134+AK134+AQ134+AW134+BC134+BI134+BO134</f>
        <v>0</v>
      </c>
      <c r="E134" s="171">
        <f t="shared" si="150"/>
        <v>0</v>
      </c>
      <c r="F134" s="171"/>
      <c r="G134" s="171"/>
      <c r="H134" s="171">
        <f t="shared" si="151"/>
        <v>0</v>
      </c>
      <c r="I134" s="171"/>
      <c r="J134" s="171"/>
      <c r="K134" s="171">
        <f t="shared" si="152"/>
        <v>0</v>
      </c>
      <c r="L134" s="171"/>
      <c r="M134" s="171"/>
      <c r="N134" s="171">
        <f t="shared" si="153"/>
        <v>0</v>
      </c>
      <c r="O134" s="171"/>
      <c r="P134" s="171"/>
      <c r="Q134" s="221">
        <f t="shared" si="154"/>
        <v>0</v>
      </c>
      <c r="R134" s="221"/>
      <c r="S134" s="221"/>
      <c r="T134" s="221">
        <f t="shared" si="155"/>
        <v>0</v>
      </c>
      <c r="U134" s="221"/>
      <c r="V134" s="221"/>
      <c r="W134" s="163">
        <f t="shared" si="156"/>
        <v>0</v>
      </c>
      <c r="X134" s="163"/>
      <c r="Y134" s="163"/>
      <c r="Z134" s="163">
        <f t="shared" si="157"/>
        <v>0</v>
      </c>
      <c r="AA134" s="163"/>
      <c r="AB134" s="163"/>
      <c r="AC134" s="220">
        <f t="shared" si="158"/>
        <v>0</v>
      </c>
      <c r="AD134" s="220"/>
      <c r="AE134" s="220"/>
      <c r="AF134" s="220">
        <f t="shared" si="159"/>
        <v>0</v>
      </c>
      <c r="AG134" s="220"/>
      <c r="AH134" s="220"/>
      <c r="AI134" s="221">
        <f t="shared" si="160"/>
        <v>0</v>
      </c>
      <c r="AJ134" s="221"/>
      <c r="AK134" s="221"/>
      <c r="AL134" s="221">
        <f t="shared" si="161"/>
        <v>0</v>
      </c>
      <c r="AM134" s="221"/>
      <c r="AN134" s="221"/>
      <c r="AO134" s="221">
        <f t="shared" si="162"/>
        <v>0</v>
      </c>
      <c r="AP134" s="221"/>
      <c r="AQ134" s="221"/>
      <c r="AR134" s="221">
        <f t="shared" si="163"/>
        <v>0</v>
      </c>
      <c r="AS134" s="221"/>
      <c r="AT134" s="221"/>
      <c r="AU134" s="224">
        <f t="shared" si="164"/>
        <v>0</v>
      </c>
      <c r="AV134" s="224"/>
      <c r="AW134" s="224"/>
      <c r="AX134" s="224">
        <f t="shared" si="165"/>
        <v>0</v>
      </c>
      <c r="AY134" s="224"/>
      <c r="AZ134" s="224"/>
      <c r="BA134" s="221">
        <f t="shared" si="166"/>
        <v>0</v>
      </c>
      <c r="BB134" s="221"/>
      <c r="BC134" s="221"/>
      <c r="BD134" s="221">
        <v>0</v>
      </c>
      <c r="BE134" s="221"/>
      <c r="BF134" s="221"/>
      <c r="BG134" s="220">
        <f t="shared" si="168"/>
        <v>0</v>
      </c>
      <c r="BH134" s="220"/>
      <c r="BI134" s="220"/>
      <c r="BJ134" s="220">
        <f t="shared" si="169"/>
        <v>0</v>
      </c>
      <c r="BK134" s="220"/>
      <c r="BL134" s="220"/>
      <c r="BM134" s="220">
        <f t="shared" si="170"/>
        <v>0</v>
      </c>
      <c r="BN134" s="220"/>
      <c r="BO134" s="220"/>
      <c r="BP134" s="220">
        <f t="shared" si="171"/>
        <v>0</v>
      </c>
      <c r="BQ134" s="220"/>
      <c r="BR134" s="220"/>
      <c r="BS134" s="220">
        <f t="shared" si="172"/>
        <v>0</v>
      </c>
      <c r="BT134" s="221">
        <f t="shared" si="190"/>
        <v>0</v>
      </c>
      <c r="BU134" s="243" t="e">
        <f t="shared" si="174"/>
        <v>#DIV/0!</v>
      </c>
      <c r="BV134" s="220">
        <f t="shared" si="175"/>
        <v>0</v>
      </c>
      <c r="BW134" s="245" t="e">
        <f t="shared" si="176"/>
        <v>#DIV/0!</v>
      </c>
      <c r="BX134" s="22">
        <f t="shared" si="177"/>
        <v>0</v>
      </c>
      <c r="BY134" s="243" t="e">
        <f t="shared" si="178"/>
        <v>#DIV/0!</v>
      </c>
      <c r="BZ134" s="22"/>
      <c r="CA134" s="22"/>
      <c r="CB134" s="22">
        <f t="shared" si="179"/>
        <v>0</v>
      </c>
      <c r="CC134" s="22"/>
      <c r="CD134" s="22"/>
      <c r="CE134" s="221">
        <f t="shared" si="180"/>
        <v>0</v>
      </c>
      <c r="CF134" s="221"/>
      <c r="CG134" s="221"/>
      <c r="CH134" s="221">
        <f t="shared" si="181"/>
        <v>0</v>
      </c>
      <c r="CI134" s="221"/>
      <c r="CJ134" s="221"/>
      <c r="CK134" s="221">
        <f t="shared" si="182"/>
        <v>0</v>
      </c>
      <c r="CL134" s="221"/>
      <c r="CM134" s="221"/>
      <c r="CN134" s="221">
        <f t="shared" si="183"/>
        <v>0</v>
      </c>
      <c r="CO134" s="221"/>
      <c r="CP134" s="221"/>
      <c r="CQ134" s="221">
        <f t="shared" si="184"/>
        <v>0</v>
      </c>
      <c r="CR134" s="221">
        <f t="shared" si="185"/>
        <v>0</v>
      </c>
      <c r="CS134" s="221">
        <f t="shared" si="186"/>
        <v>0</v>
      </c>
      <c r="CT134" s="178">
        <f t="shared" si="187"/>
        <v>0</v>
      </c>
    </row>
    <row r="135" spans="1:98" s="9" customFormat="1" x14ac:dyDescent="0.2">
      <c r="A135" s="3" t="s">
        <v>689</v>
      </c>
      <c r="B135" s="227">
        <v>2</v>
      </c>
      <c r="C135" s="220">
        <f t="shared" si="304"/>
        <v>0</v>
      </c>
      <c r="D135" s="220">
        <f t="shared" si="305"/>
        <v>0</v>
      </c>
      <c r="E135" s="220">
        <f t="shared" si="150"/>
        <v>0</v>
      </c>
      <c r="F135" s="220"/>
      <c r="G135" s="220"/>
      <c r="H135" s="220">
        <f t="shared" si="151"/>
        <v>0</v>
      </c>
      <c r="I135" s="220"/>
      <c r="J135" s="220"/>
      <c r="K135" s="220">
        <f t="shared" si="152"/>
        <v>0</v>
      </c>
      <c r="L135" s="220"/>
      <c r="M135" s="220"/>
      <c r="N135" s="220">
        <f t="shared" si="153"/>
        <v>0</v>
      </c>
      <c r="O135" s="220"/>
      <c r="P135" s="220"/>
      <c r="Q135" s="221">
        <f t="shared" si="154"/>
        <v>0</v>
      </c>
      <c r="R135" s="221"/>
      <c r="S135" s="221"/>
      <c r="T135" s="221">
        <f t="shared" si="155"/>
        <v>0</v>
      </c>
      <c r="U135" s="221"/>
      <c r="V135" s="221"/>
      <c r="W135" s="163">
        <f t="shared" si="156"/>
        <v>0</v>
      </c>
      <c r="X135" s="163"/>
      <c r="Y135" s="163"/>
      <c r="Z135" s="163">
        <f t="shared" si="157"/>
        <v>0</v>
      </c>
      <c r="AA135" s="163"/>
      <c r="AB135" s="163"/>
      <c r="AC135" s="220">
        <f t="shared" si="158"/>
        <v>0</v>
      </c>
      <c r="AD135" s="220"/>
      <c r="AE135" s="220"/>
      <c r="AF135" s="220">
        <f t="shared" si="159"/>
        <v>0</v>
      </c>
      <c r="AG135" s="220"/>
      <c r="AH135" s="220"/>
      <c r="AI135" s="221">
        <f t="shared" si="160"/>
        <v>0</v>
      </c>
      <c r="AJ135" s="221"/>
      <c r="AK135" s="221"/>
      <c r="AL135" s="221">
        <f t="shared" si="161"/>
        <v>0</v>
      </c>
      <c r="AM135" s="221"/>
      <c r="AN135" s="221"/>
      <c r="AO135" s="221">
        <f t="shared" si="162"/>
        <v>0</v>
      </c>
      <c r="AP135" s="221"/>
      <c r="AQ135" s="221"/>
      <c r="AR135" s="221">
        <f t="shared" si="163"/>
        <v>0</v>
      </c>
      <c r="AS135" s="221"/>
      <c r="AT135" s="221"/>
      <c r="AU135" s="224">
        <f t="shared" si="164"/>
        <v>0</v>
      </c>
      <c r="AV135" s="224"/>
      <c r="AW135" s="224"/>
      <c r="AX135" s="224">
        <f t="shared" si="165"/>
        <v>0</v>
      </c>
      <c r="AY135" s="224"/>
      <c r="AZ135" s="224"/>
      <c r="BA135" s="221">
        <f t="shared" si="166"/>
        <v>0</v>
      </c>
      <c r="BB135" s="221"/>
      <c r="BC135" s="221"/>
      <c r="BD135" s="221">
        <v>0</v>
      </c>
      <c r="BE135" s="221"/>
      <c r="BF135" s="221"/>
      <c r="BG135" s="220">
        <f t="shared" si="168"/>
        <v>0</v>
      </c>
      <c r="BH135" s="220"/>
      <c r="BI135" s="220"/>
      <c r="BJ135" s="220">
        <f t="shared" si="169"/>
        <v>0</v>
      </c>
      <c r="BK135" s="220"/>
      <c r="BL135" s="220"/>
      <c r="BM135" s="220">
        <f t="shared" si="170"/>
        <v>0</v>
      </c>
      <c r="BN135" s="220"/>
      <c r="BO135" s="220"/>
      <c r="BP135" s="220">
        <f t="shared" si="171"/>
        <v>0</v>
      </c>
      <c r="BQ135" s="220"/>
      <c r="BR135" s="220"/>
      <c r="BS135" s="220">
        <f t="shared" si="172"/>
        <v>0</v>
      </c>
      <c r="BT135" s="221">
        <f t="shared" si="190"/>
        <v>0</v>
      </c>
      <c r="BU135" s="243" t="e">
        <f t="shared" si="174"/>
        <v>#DIV/0!</v>
      </c>
      <c r="BV135" s="220">
        <f t="shared" si="175"/>
        <v>0</v>
      </c>
      <c r="BW135" s="245" t="e">
        <f t="shared" si="176"/>
        <v>#DIV/0!</v>
      </c>
      <c r="BX135" s="22">
        <f t="shared" si="177"/>
        <v>0</v>
      </c>
      <c r="BY135" s="243" t="e">
        <f t="shared" si="178"/>
        <v>#DIV/0!</v>
      </c>
      <c r="BZ135" s="22"/>
      <c r="CA135" s="22"/>
      <c r="CB135" s="22">
        <f t="shared" si="179"/>
        <v>0</v>
      </c>
      <c r="CC135" s="22"/>
      <c r="CD135" s="22"/>
      <c r="CE135" s="221">
        <f t="shared" si="180"/>
        <v>0</v>
      </c>
      <c r="CF135" s="221"/>
      <c r="CG135" s="221"/>
      <c r="CH135" s="221">
        <f t="shared" si="181"/>
        <v>0</v>
      </c>
      <c r="CI135" s="221"/>
      <c r="CJ135" s="221"/>
      <c r="CK135" s="221">
        <f t="shared" si="182"/>
        <v>0</v>
      </c>
      <c r="CL135" s="221"/>
      <c r="CM135" s="221"/>
      <c r="CN135" s="221">
        <f t="shared" si="183"/>
        <v>0</v>
      </c>
      <c r="CO135" s="221"/>
      <c r="CP135" s="221"/>
      <c r="CQ135" s="221">
        <f t="shared" si="184"/>
        <v>0</v>
      </c>
      <c r="CR135" s="221">
        <f t="shared" si="185"/>
        <v>0</v>
      </c>
      <c r="CS135" s="221">
        <f t="shared" si="186"/>
        <v>0</v>
      </c>
      <c r="CT135" s="178">
        <f t="shared" si="187"/>
        <v>0</v>
      </c>
    </row>
    <row r="136" spans="1:98" s="9" customFormat="1" ht="15" customHeight="1" x14ac:dyDescent="0.2">
      <c r="A136" s="3" t="s">
        <v>691</v>
      </c>
      <c r="B136" s="227">
        <v>8</v>
      </c>
      <c r="C136" s="220">
        <f t="shared" si="304"/>
        <v>0</v>
      </c>
      <c r="D136" s="220">
        <f t="shared" si="305"/>
        <v>0</v>
      </c>
      <c r="E136" s="220">
        <f t="shared" si="150"/>
        <v>0</v>
      </c>
      <c r="F136" s="220"/>
      <c r="G136" s="220"/>
      <c r="H136" s="220">
        <f t="shared" si="151"/>
        <v>0</v>
      </c>
      <c r="I136" s="220"/>
      <c r="J136" s="220"/>
      <c r="K136" s="220">
        <f t="shared" si="152"/>
        <v>0</v>
      </c>
      <c r="L136" s="220"/>
      <c r="M136" s="220"/>
      <c r="N136" s="220">
        <f t="shared" si="153"/>
        <v>0</v>
      </c>
      <c r="O136" s="220"/>
      <c r="P136" s="220"/>
      <c r="Q136" s="221">
        <f t="shared" si="154"/>
        <v>0</v>
      </c>
      <c r="R136" s="221"/>
      <c r="S136" s="221"/>
      <c r="T136" s="221">
        <f t="shared" si="155"/>
        <v>0</v>
      </c>
      <c r="U136" s="221"/>
      <c r="V136" s="221"/>
      <c r="W136" s="163">
        <f t="shared" si="156"/>
        <v>0</v>
      </c>
      <c r="X136" s="163"/>
      <c r="Y136" s="163"/>
      <c r="Z136" s="163">
        <f t="shared" si="157"/>
        <v>0</v>
      </c>
      <c r="AA136" s="163"/>
      <c r="AB136" s="163"/>
      <c r="AC136" s="220">
        <f t="shared" si="158"/>
        <v>0</v>
      </c>
      <c r="AD136" s="220"/>
      <c r="AE136" s="220"/>
      <c r="AF136" s="220">
        <f t="shared" si="159"/>
        <v>0</v>
      </c>
      <c r="AG136" s="220"/>
      <c r="AH136" s="220"/>
      <c r="AI136" s="221">
        <f t="shared" si="160"/>
        <v>0</v>
      </c>
      <c r="AJ136" s="221"/>
      <c r="AK136" s="221"/>
      <c r="AL136" s="221">
        <f t="shared" si="161"/>
        <v>0</v>
      </c>
      <c r="AM136" s="221"/>
      <c r="AN136" s="221"/>
      <c r="AO136" s="221">
        <f t="shared" si="162"/>
        <v>0</v>
      </c>
      <c r="AP136" s="221"/>
      <c r="AQ136" s="221"/>
      <c r="AR136" s="221">
        <f t="shared" si="163"/>
        <v>0</v>
      </c>
      <c r="AS136" s="221"/>
      <c r="AT136" s="221"/>
      <c r="AU136" s="223">
        <f t="shared" si="164"/>
        <v>0</v>
      </c>
      <c r="AV136" s="223"/>
      <c r="AW136" s="223"/>
      <c r="AX136" s="223">
        <f t="shared" si="165"/>
        <v>0</v>
      </c>
      <c r="AY136" s="223"/>
      <c r="AZ136" s="223"/>
      <c r="BA136" s="221">
        <f t="shared" si="166"/>
        <v>0</v>
      </c>
      <c r="BB136" s="221"/>
      <c r="BC136" s="221"/>
      <c r="BD136" s="221">
        <v>0</v>
      </c>
      <c r="BE136" s="221"/>
      <c r="BF136" s="221"/>
      <c r="BG136" s="220">
        <f t="shared" si="168"/>
        <v>0</v>
      </c>
      <c r="BH136" s="220"/>
      <c r="BI136" s="220"/>
      <c r="BJ136" s="220">
        <f t="shared" si="169"/>
        <v>0</v>
      </c>
      <c r="BK136" s="220"/>
      <c r="BL136" s="220"/>
      <c r="BM136" s="220">
        <f t="shared" si="170"/>
        <v>0</v>
      </c>
      <c r="BN136" s="220"/>
      <c r="BO136" s="220"/>
      <c r="BP136" s="220">
        <f t="shared" si="171"/>
        <v>0</v>
      </c>
      <c r="BQ136" s="220"/>
      <c r="BR136" s="220"/>
      <c r="BS136" s="220">
        <f t="shared" si="172"/>
        <v>0</v>
      </c>
      <c r="BT136" s="221">
        <f t="shared" si="190"/>
        <v>0</v>
      </c>
      <c r="BU136" s="243" t="e">
        <f t="shared" si="174"/>
        <v>#DIV/0!</v>
      </c>
      <c r="BV136" s="220">
        <f t="shared" si="175"/>
        <v>0</v>
      </c>
      <c r="BW136" s="245" t="e">
        <f t="shared" si="176"/>
        <v>#DIV/0!</v>
      </c>
      <c r="BX136" s="22">
        <f t="shared" si="177"/>
        <v>0</v>
      </c>
      <c r="BY136" s="243" t="e">
        <f t="shared" si="178"/>
        <v>#DIV/0!</v>
      </c>
      <c r="BZ136" s="22"/>
      <c r="CA136" s="22"/>
      <c r="CB136" s="22">
        <f t="shared" si="179"/>
        <v>0</v>
      </c>
      <c r="CC136" s="22"/>
      <c r="CD136" s="22"/>
      <c r="CE136" s="221">
        <f t="shared" si="180"/>
        <v>0</v>
      </c>
      <c r="CF136" s="221"/>
      <c r="CG136" s="221"/>
      <c r="CH136" s="221">
        <f t="shared" si="181"/>
        <v>0</v>
      </c>
      <c r="CI136" s="221"/>
      <c r="CJ136" s="221"/>
      <c r="CK136" s="221">
        <f t="shared" si="182"/>
        <v>0</v>
      </c>
      <c r="CL136" s="221"/>
      <c r="CM136" s="221"/>
      <c r="CN136" s="221">
        <f t="shared" si="183"/>
        <v>0</v>
      </c>
      <c r="CO136" s="221"/>
      <c r="CP136" s="221"/>
      <c r="CQ136" s="221">
        <f t="shared" si="184"/>
        <v>0</v>
      </c>
      <c r="CR136" s="221">
        <f t="shared" si="185"/>
        <v>0</v>
      </c>
      <c r="CS136" s="221">
        <f t="shared" si="186"/>
        <v>0</v>
      </c>
      <c r="CT136" s="178">
        <f t="shared" si="187"/>
        <v>0</v>
      </c>
    </row>
    <row r="137" spans="1:98" s="9" customFormat="1" x14ac:dyDescent="0.2">
      <c r="A137" s="3" t="s">
        <v>696</v>
      </c>
      <c r="B137" s="227">
        <v>13</v>
      </c>
      <c r="C137" s="220">
        <f t="shared" si="304"/>
        <v>0</v>
      </c>
      <c r="D137" s="220">
        <f t="shared" si="305"/>
        <v>0</v>
      </c>
      <c r="E137" s="220">
        <f t="shared" ref="E137:E186" si="306">C137+D137</f>
        <v>0</v>
      </c>
      <c r="F137" s="220"/>
      <c r="G137" s="220"/>
      <c r="H137" s="220">
        <f t="shared" ref="H137:H186" si="307">F137+G137</f>
        <v>0</v>
      </c>
      <c r="I137" s="220"/>
      <c r="J137" s="220"/>
      <c r="K137" s="220">
        <f t="shared" ref="K137:K186" si="308">I137+J137</f>
        <v>0</v>
      </c>
      <c r="L137" s="220"/>
      <c r="M137" s="220"/>
      <c r="N137" s="220">
        <f t="shared" ref="N137:N186" si="309">L137+M137</f>
        <v>0</v>
      </c>
      <c r="O137" s="220"/>
      <c r="P137" s="220"/>
      <c r="Q137" s="221">
        <f t="shared" ref="Q137:Q186" si="310">O137+P137</f>
        <v>0</v>
      </c>
      <c r="R137" s="221"/>
      <c r="S137" s="221"/>
      <c r="T137" s="221">
        <f t="shared" ref="T137:T186" si="311">R137+S137</f>
        <v>0</v>
      </c>
      <c r="U137" s="221"/>
      <c r="V137" s="221"/>
      <c r="W137" s="163">
        <f t="shared" ref="W137:W186" si="312">U137+V137</f>
        <v>0</v>
      </c>
      <c r="X137" s="163"/>
      <c r="Y137" s="163"/>
      <c r="Z137" s="163">
        <f t="shared" ref="Z137:Z186" si="313">X137+Y137</f>
        <v>0</v>
      </c>
      <c r="AA137" s="163"/>
      <c r="AB137" s="163"/>
      <c r="AC137" s="220">
        <f t="shared" ref="AC137:AC186" si="314">AA137+AB137</f>
        <v>0</v>
      </c>
      <c r="AD137" s="220"/>
      <c r="AE137" s="220"/>
      <c r="AF137" s="220">
        <f t="shared" ref="AF137:AF186" si="315">AD137+AE137</f>
        <v>0</v>
      </c>
      <c r="AG137" s="220"/>
      <c r="AH137" s="220"/>
      <c r="AI137" s="221">
        <f t="shared" ref="AI137:AI186" si="316">AG137+AH137</f>
        <v>0</v>
      </c>
      <c r="AJ137" s="221"/>
      <c r="AK137" s="221"/>
      <c r="AL137" s="221">
        <f t="shared" ref="AL137:AL186" si="317">AJ137+AK137</f>
        <v>0</v>
      </c>
      <c r="AM137" s="221"/>
      <c r="AN137" s="221"/>
      <c r="AO137" s="221">
        <f t="shared" ref="AO137:AO186" si="318">AM137+AN137</f>
        <v>0</v>
      </c>
      <c r="AP137" s="221"/>
      <c r="AQ137" s="221"/>
      <c r="AR137" s="221">
        <f t="shared" ref="AR137:AR186" si="319">AP137+AQ137</f>
        <v>0</v>
      </c>
      <c r="AS137" s="221"/>
      <c r="AT137" s="221"/>
      <c r="AU137" s="223">
        <f t="shared" ref="AU137:AU186" si="320">AS137+AT137</f>
        <v>0</v>
      </c>
      <c r="AV137" s="223"/>
      <c r="AW137" s="223"/>
      <c r="AX137" s="223">
        <f t="shared" ref="AX137:AX186" si="321">AV137+AW137</f>
        <v>0</v>
      </c>
      <c r="AY137" s="223"/>
      <c r="AZ137" s="223"/>
      <c r="BA137" s="221">
        <f t="shared" ref="BA137:BA186" si="322">AY137+AZ137</f>
        <v>0</v>
      </c>
      <c r="BB137" s="221"/>
      <c r="BC137" s="221"/>
      <c r="BD137" s="221">
        <v>0</v>
      </c>
      <c r="BE137" s="221"/>
      <c r="BF137" s="221"/>
      <c r="BG137" s="220">
        <f t="shared" ref="BG137:BG186" si="323">BE137+BF137</f>
        <v>0</v>
      </c>
      <c r="BH137" s="220"/>
      <c r="BI137" s="220"/>
      <c r="BJ137" s="220">
        <f t="shared" ref="BJ137:BJ186" si="324">BH137+BI137</f>
        <v>0</v>
      </c>
      <c r="BK137" s="220"/>
      <c r="BL137" s="220"/>
      <c r="BM137" s="220">
        <f t="shared" ref="BM137:BM186" si="325">BK137+BL137</f>
        <v>0</v>
      </c>
      <c r="BN137" s="220"/>
      <c r="BO137" s="220"/>
      <c r="BP137" s="220">
        <f t="shared" ref="BP137:BP186" si="326">BN137+BO137</f>
        <v>0</v>
      </c>
      <c r="BQ137" s="220"/>
      <c r="BR137" s="220"/>
      <c r="BS137" s="220">
        <f t="shared" ref="BS137:BS186" si="327">BQ137+BR137</f>
        <v>0</v>
      </c>
      <c r="BT137" s="221">
        <f t="shared" ref="BT137:BT186" si="328">I137+O137+U137+AA137+AG137+AM137+AS137+AY137+BE137+BK137+BQ137</f>
        <v>0</v>
      </c>
      <c r="BU137" s="243" t="e">
        <f t="shared" ref="BU137:BU186" si="329">BT137/C137</f>
        <v>#DIV/0!</v>
      </c>
      <c r="BV137" s="220">
        <f t="shared" ref="BV137:BV186" si="330">J137+P137+V137+AB137+AH137+AN137+AT137+AZ137+BF137+BL137+BR137</f>
        <v>0</v>
      </c>
      <c r="BW137" s="243" t="e">
        <f t="shared" ref="BW137:BW186" si="331">BV137/D137</f>
        <v>#DIV/0!</v>
      </c>
      <c r="BX137" s="22">
        <f t="shared" ref="BX137:BX186" si="332">BT137+BV137</f>
        <v>0</v>
      </c>
      <c r="BY137" s="243" t="e">
        <f t="shared" ref="BY137:BY186" si="333">BX137/E137</f>
        <v>#DIV/0!</v>
      </c>
      <c r="BZ137" s="22"/>
      <c r="CA137" s="22"/>
      <c r="CB137" s="22">
        <f t="shared" ref="CB137:CB186" si="334">BZ137+CA137</f>
        <v>0</v>
      </c>
      <c r="CC137" s="22"/>
      <c r="CD137" s="22"/>
      <c r="CE137" s="220">
        <f t="shared" ref="CE137:CE186" si="335">CC137+CD137</f>
        <v>0</v>
      </c>
      <c r="CF137" s="220"/>
      <c r="CG137" s="220"/>
      <c r="CH137" s="220">
        <f t="shared" ref="CH137:CH186" si="336">CF137+CG137</f>
        <v>0</v>
      </c>
      <c r="CI137" s="220"/>
      <c r="CJ137" s="220"/>
      <c r="CK137" s="221">
        <f t="shared" ref="CK137:CK186" si="337">CI137+CJ137</f>
        <v>0</v>
      </c>
      <c r="CL137" s="221"/>
      <c r="CM137" s="221"/>
      <c r="CN137" s="221">
        <f t="shared" ref="CN137:CN186" si="338">CL137+CM137</f>
        <v>0</v>
      </c>
      <c r="CO137" s="221"/>
      <c r="CP137" s="221"/>
      <c r="CQ137" s="221">
        <f t="shared" ref="CQ137:CQ186" si="339">CO137+CP137</f>
        <v>0</v>
      </c>
      <c r="CR137" s="221">
        <f t="shared" ref="CR137:CR186" si="340">BT137+BZ137+CC137+CF137+CI137+CL137+CO137</f>
        <v>0</v>
      </c>
      <c r="CS137" s="221">
        <f t="shared" ref="CS137:CS186" si="341">BV137+CA137+CD137+CG137+CJ137+CM137+CP137</f>
        <v>0</v>
      </c>
      <c r="CT137" s="178">
        <f t="shared" ref="CT137:CT186" si="342">CR137+CS137</f>
        <v>0</v>
      </c>
    </row>
    <row r="138" spans="1:98" s="9" customFormat="1" ht="15" customHeight="1" x14ac:dyDescent="0.2">
      <c r="A138" s="3" t="s">
        <v>710</v>
      </c>
      <c r="B138" s="227">
        <v>2</v>
      </c>
      <c r="C138" s="220">
        <f t="shared" si="304"/>
        <v>0</v>
      </c>
      <c r="D138" s="220">
        <f t="shared" si="305"/>
        <v>0</v>
      </c>
      <c r="E138" s="220">
        <f t="shared" si="306"/>
        <v>0</v>
      </c>
      <c r="F138" s="220"/>
      <c r="G138" s="220"/>
      <c r="H138" s="220">
        <f t="shared" si="307"/>
        <v>0</v>
      </c>
      <c r="I138" s="220"/>
      <c r="J138" s="220"/>
      <c r="K138" s="220">
        <f t="shared" si="308"/>
        <v>0</v>
      </c>
      <c r="L138" s="220"/>
      <c r="M138" s="220"/>
      <c r="N138" s="220">
        <f t="shared" si="309"/>
        <v>0</v>
      </c>
      <c r="O138" s="220"/>
      <c r="P138" s="220"/>
      <c r="Q138" s="221">
        <f t="shared" si="310"/>
        <v>0</v>
      </c>
      <c r="R138" s="221"/>
      <c r="S138" s="221"/>
      <c r="T138" s="221">
        <f t="shared" si="311"/>
        <v>0</v>
      </c>
      <c r="U138" s="221"/>
      <c r="V138" s="221"/>
      <c r="W138" s="163">
        <f t="shared" si="312"/>
        <v>0</v>
      </c>
      <c r="X138" s="163"/>
      <c r="Y138" s="163"/>
      <c r="Z138" s="163">
        <f t="shared" si="313"/>
        <v>0</v>
      </c>
      <c r="AA138" s="163"/>
      <c r="AB138" s="163"/>
      <c r="AC138" s="220">
        <f t="shared" si="314"/>
        <v>0</v>
      </c>
      <c r="AD138" s="220"/>
      <c r="AE138" s="220"/>
      <c r="AF138" s="220">
        <f t="shared" si="315"/>
        <v>0</v>
      </c>
      <c r="AG138" s="220"/>
      <c r="AH138" s="220"/>
      <c r="AI138" s="221">
        <f t="shared" si="316"/>
        <v>0</v>
      </c>
      <c r="AJ138" s="221"/>
      <c r="AK138" s="221"/>
      <c r="AL138" s="221">
        <f t="shared" si="317"/>
        <v>0</v>
      </c>
      <c r="AM138" s="221"/>
      <c r="AN138" s="221"/>
      <c r="AO138" s="221">
        <f t="shared" si="318"/>
        <v>0</v>
      </c>
      <c r="AP138" s="221"/>
      <c r="AQ138" s="221"/>
      <c r="AR138" s="221">
        <f t="shared" si="319"/>
        <v>0</v>
      </c>
      <c r="AS138" s="221"/>
      <c r="AT138" s="221"/>
      <c r="AU138" s="223">
        <f t="shared" si="320"/>
        <v>0</v>
      </c>
      <c r="AV138" s="223"/>
      <c r="AW138" s="223"/>
      <c r="AX138" s="223">
        <f t="shared" si="321"/>
        <v>0</v>
      </c>
      <c r="AY138" s="223"/>
      <c r="AZ138" s="223"/>
      <c r="BA138" s="221">
        <f t="shared" si="322"/>
        <v>0</v>
      </c>
      <c r="BB138" s="221"/>
      <c r="BC138" s="221"/>
      <c r="BD138" s="221">
        <v>0</v>
      </c>
      <c r="BE138" s="221"/>
      <c r="BF138" s="221"/>
      <c r="BG138" s="220">
        <f t="shared" si="323"/>
        <v>0</v>
      </c>
      <c r="BH138" s="220"/>
      <c r="BI138" s="220"/>
      <c r="BJ138" s="220">
        <f t="shared" si="324"/>
        <v>0</v>
      </c>
      <c r="BK138" s="220"/>
      <c r="BL138" s="220"/>
      <c r="BM138" s="220">
        <f t="shared" si="325"/>
        <v>0</v>
      </c>
      <c r="BN138" s="220"/>
      <c r="BO138" s="220"/>
      <c r="BP138" s="220">
        <f t="shared" si="326"/>
        <v>0</v>
      </c>
      <c r="BQ138" s="220"/>
      <c r="BR138" s="220"/>
      <c r="BS138" s="220">
        <f t="shared" si="327"/>
        <v>0</v>
      </c>
      <c r="BT138" s="221">
        <f t="shared" si="328"/>
        <v>0</v>
      </c>
      <c r="BU138" s="243" t="e">
        <f t="shared" si="329"/>
        <v>#DIV/0!</v>
      </c>
      <c r="BV138" s="220">
        <f t="shared" si="330"/>
        <v>0</v>
      </c>
      <c r="BW138" s="245" t="e">
        <f t="shared" si="331"/>
        <v>#DIV/0!</v>
      </c>
      <c r="BX138" s="22">
        <f t="shared" si="332"/>
        <v>0</v>
      </c>
      <c r="BY138" s="253" t="e">
        <f t="shared" si="333"/>
        <v>#DIV/0!</v>
      </c>
      <c r="BZ138" s="22"/>
      <c r="CA138" s="22"/>
      <c r="CB138" s="22">
        <f t="shared" si="334"/>
        <v>0</v>
      </c>
      <c r="CC138" s="22"/>
      <c r="CD138" s="22"/>
      <c r="CE138" s="221">
        <f t="shared" si="335"/>
        <v>0</v>
      </c>
      <c r="CF138" s="221"/>
      <c r="CG138" s="221"/>
      <c r="CH138" s="221">
        <f t="shared" si="336"/>
        <v>0</v>
      </c>
      <c r="CI138" s="221"/>
      <c r="CJ138" s="221"/>
      <c r="CK138" s="221">
        <f t="shared" si="337"/>
        <v>0</v>
      </c>
      <c r="CL138" s="221"/>
      <c r="CM138" s="221"/>
      <c r="CN138" s="221">
        <f t="shared" si="338"/>
        <v>0</v>
      </c>
      <c r="CO138" s="221"/>
      <c r="CP138" s="221"/>
      <c r="CQ138" s="221">
        <f t="shared" si="339"/>
        <v>0</v>
      </c>
      <c r="CR138" s="221">
        <f t="shared" si="340"/>
        <v>0</v>
      </c>
      <c r="CS138" s="221">
        <f t="shared" si="341"/>
        <v>0</v>
      </c>
      <c r="CT138" s="178">
        <f t="shared" si="342"/>
        <v>0</v>
      </c>
    </row>
    <row r="139" spans="1:98" s="9" customFormat="1" x14ac:dyDescent="0.2">
      <c r="A139" s="3" t="s">
        <v>713</v>
      </c>
      <c r="B139" s="227">
        <v>2</v>
      </c>
      <c r="C139" s="220">
        <f t="shared" si="304"/>
        <v>0</v>
      </c>
      <c r="D139" s="220">
        <f t="shared" si="305"/>
        <v>0</v>
      </c>
      <c r="E139" s="220">
        <f t="shared" si="306"/>
        <v>0</v>
      </c>
      <c r="F139" s="220"/>
      <c r="G139" s="220"/>
      <c r="H139" s="220">
        <f t="shared" si="307"/>
        <v>0</v>
      </c>
      <c r="I139" s="220"/>
      <c r="J139" s="220"/>
      <c r="K139" s="220">
        <f t="shared" si="308"/>
        <v>0</v>
      </c>
      <c r="L139" s="220"/>
      <c r="M139" s="220"/>
      <c r="N139" s="220">
        <f t="shared" si="309"/>
        <v>0</v>
      </c>
      <c r="O139" s="220"/>
      <c r="P139" s="220"/>
      <c r="Q139" s="221">
        <f t="shared" si="310"/>
        <v>0</v>
      </c>
      <c r="R139" s="221"/>
      <c r="S139" s="221"/>
      <c r="T139" s="221">
        <f t="shared" si="311"/>
        <v>0</v>
      </c>
      <c r="U139" s="220"/>
      <c r="V139" s="220"/>
      <c r="W139" s="163">
        <f t="shared" si="312"/>
        <v>0</v>
      </c>
      <c r="X139" s="163"/>
      <c r="Y139" s="163"/>
      <c r="Z139" s="163">
        <f t="shared" si="313"/>
        <v>0</v>
      </c>
      <c r="AA139" s="163"/>
      <c r="AB139" s="163"/>
      <c r="AC139" s="220">
        <f t="shared" si="314"/>
        <v>0</v>
      </c>
      <c r="AD139" s="220"/>
      <c r="AE139" s="220"/>
      <c r="AF139" s="220">
        <f t="shared" si="315"/>
        <v>0</v>
      </c>
      <c r="AG139" s="220"/>
      <c r="AH139" s="220"/>
      <c r="AI139" s="220">
        <f t="shared" si="316"/>
        <v>0</v>
      </c>
      <c r="AJ139" s="220"/>
      <c r="AK139" s="220"/>
      <c r="AL139" s="220">
        <f t="shared" si="317"/>
        <v>0</v>
      </c>
      <c r="AM139" s="220"/>
      <c r="AN139" s="220"/>
      <c r="AO139" s="220">
        <f t="shared" si="318"/>
        <v>0</v>
      </c>
      <c r="AP139" s="220"/>
      <c r="AQ139" s="220"/>
      <c r="AR139" s="220">
        <f t="shared" si="319"/>
        <v>0</v>
      </c>
      <c r="AS139" s="220"/>
      <c r="AT139" s="220"/>
      <c r="AU139" s="223">
        <f t="shared" si="320"/>
        <v>0</v>
      </c>
      <c r="AV139" s="223"/>
      <c r="AW139" s="223"/>
      <c r="AX139" s="223">
        <f t="shared" si="321"/>
        <v>0</v>
      </c>
      <c r="AY139" s="223"/>
      <c r="AZ139" s="223"/>
      <c r="BA139" s="221">
        <f t="shared" si="322"/>
        <v>0</v>
      </c>
      <c r="BB139" s="221"/>
      <c r="BC139" s="221"/>
      <c r="BD139" s="221">
        <v>0</v>
      </c>
      <c r="BE139" s="221"/>
      <c r="BF139" s="221"/>
      <c r="BG139" s="220">
        <f t="shared" si="323"/>
        <v>0</v>
      </c>
      <c r="BH139" s="220"/>
      <c r="BI139" s="220"/>
      <c r="BJ139" s="220">
        <f t="shared" si="324"/>
        <v>0</v>
      </c>
      <c r="BK139" s="220"/>
      <c r="BL139" s="220"/>
      <c r="BM139" s="220">
        <f t="shared" si="325"/>
        <v>0</v>
      </c>
      <c r="BN139" s="220"/>
      <c r="BO139" s="220"/>
      <c r="BP139" s="220">
        <f t="shared" si="326"/>
        <v>0</v>
      </c>
      <c r="BQ139" s="220"/>
      <c r="BR139" s="220"/>
      <c r="BS139" s="220">
        <f t="shared" si="327"/>
        <v>0</v>
      </c>
      <c r="BT139" s="221">
        <f t="shared" si="328"/>
        <v>0</v>
      </c>
      <c r="BU139" s="243" t="e">
        <f t="shared" si="329"/>
        <v>#DIV/0!</v>
      </c>
      <c r="BV139" s="220">
        <f t="shared" si="330"/>
        <v>0</v>
      </c>
      <c r="BW139" s="245" t="e">
        <f t="shared" si="331"/>
        <v>#DIV/0!</v>
      </c>
      <c r="BX139" s="22">
        <f t="shared" si="332"/>
        <v>0</v>
      </c>
      <c r="BY139" s="243" t="e">
        <f t="shared" si="333"/>
        <v>#DIV/0!</v>
      </c>
      <c r="BZ139" s="22"/>
      <c r="CA139" s="22"/>
      <c r="CB139" s="22">
        <f t="shared" si="334"/>
        <v>0</v>
      </c>
      <c r="CC139" s="22"/>
      <c r="CD139" s="22"/>
      <c r="CE139" s="221">
        <f t="shared" si="335"/>
        <v>0</v>
      </c>
      <c r="CF139" s="221"/>
      <c r="CG139" s="221"/>
      <c r="CH139" s="221">
        <f t="shared" si="336"/>
        <v>0</v>
      </c>
      <c r="CI139" s="221"/>
      <c r="CJ139" s="221"/>
      <c r="CK139" s="221">
        <f t="shared" si="337"/>
        <v>0</v>
      </c>
      <c r="CL139" s="221"/>
      <c r="CM139" s="221"/>
      <c r="CN139" s="221">
        <f t="shared" si="338"/>
        <v>0</v>
      </c>
      <c r="CO139" s="221"/>
      <c r="CP139" s="221"/>
      <c r="CQ139" s="221">
        <f t="shared" si="339"/>
        <v>0</v>
      </c>
      <c r="CR139" s="221">
        <f t="shared" si="340"/>
        <v>0</v>
      </c>
      <c r="CS139" s="221">
        <f t="shared" si="341"/>
        <v>0</v>
      </c>
      <c r="CT139" s="178">
        <f t="shared" si="342"/>
        <v>0</v>
      </c>
    </row>
    <row r="140" spans="1:98" s="9" customFormat="1" ht="15" customHeight="1" x14ac:dyDescent="0.2">
      <c r="A140" s="3" t="s">
        <v>715</v>
      </c>
      <c r="B140" s="227">
        <v>6</v>
      </c>
      <c r="C140" s="220">
        <f t="shared" si="304"/>
        <v>0</v>
      </c>
      <c r="D140" s="220">
        <f t="shared" si="305"/>
        <v>0</v>
      </c>
      <c r="E140" s="220">
        <f t="shared" si="306"/>
        <v>0</v>
      </c>
      <c r="F140" s="220"/>
      <c r="G140" s="220"/>
      <c r="H140" s="220">
        <f t="shared" si="307"/>
        <v>0</v>
      </c>
      <c r="I140" s="220"/>
      <c r="J140" s="220"/>
      <c r="K140" s="220">
        <f t="shared" si="308"/>
        <v>0</v>
      </c>
      <c r="L140" s="220"/>
      <c r="M140" s="220"/>
      <c r="N140" s="220">
        <f t="shared" si="309"/>
        <v>0</v>
      </c>
      <c r="O140" s="220"/>
      <c r="P140" s="220"/>
      <c r="Q140" s="221">
        <f t="shared" si="310"/>
        <v>0</v>
      </c>
      <c r="R140" s="221"/>
      <c r="S140" s="221"/>
      <c r="T140" s="221">
        <f t="shared" si="311"/>
        <v>0</v>
      </c>
      <c r="U140" s="221"/>
      <c r="V140" s="221"/>
      <c r="W140" s="163">
        <f t="shared" si="312"/>
        <v>0</v>
      </c>
      <c r="X140" s="163"/>
      <c r="Y140" s="163"/>
      <c r="Z140" s="163">
        <f t="shared" si="313"/>
        <v>0</v>
      </c>
      <c r="AA140" s="163"/>
      <c r="AB140" s="163"/>
      <c r="AC140" s="220">
        <f t="shared" si="314"/>
        <v>0</v>
      </c>
      <c r="AD140" s="220"/>
      <c r="AE140" s="220"/>
      <c r="AF140" s="220">
        <f t="shared" si="315"/>
        <v>0</v>
      </c>
      <c r="AG140" s="220"/>
      <c r="AH140" s="220"/>
      <c r="AI140" s="221">
        <f t="shared" si="316"/>
        <v>0</v>
      </c>
      <c r="AJ140" s="221"/>
      <c r="AK140" s="221"/>
      <c r="AL140" s="221">
        <f t="shared" si="317"/>
        <v>0</v>
      </c>
      <c r="AM140" s="221"/>
      <c r="AN140" s="221"/>
      <c r="AO140" s="221">
        <f t="shared" si="318"/>
        <v>0</v>
      </c>
      <c r="AP140" s="221"/>
      <c r="AQ140" s="221"/>
      <c r="AR140" s="221">
        <f t="shared" si="319"/>
        <v>0</v>
      </c>
      <c r="AS140" s="221"/>
      <c r="AT140" s="221"/>
      <c r="AU140" s="223">
        <f t="shared" si="320"/>
        <v>0</v>
      </c>
      <c r="AV140" s="223"/>
      <c r="AW140" s="223"/>
      <c r="AX140" s="223">
        <f t="shared" si="321"/>
        <v>0</v>
      </c>
      <c r="AY140" s="223"/>
      <c r="AZ140" s="223"/>
      <c r="BA140" s="221">
        <f t="shared" si="322"/>
        <v>0</v>
      </c>
      <c r="BB140" s="221"/>
      <c r="BC140" s="221"/>
      <c r="BD140" s="221">
        <v>0</v>
      </c>
      <c r="BE140" s="221"/>
      <c r="BF140" s="221"/>
      <c r="BG140" s="220">
        <f t="shared" si="323"/>
        <v>0</v>
      </c>
      <c r="BH140" s="220"/>
      <c r="BI140" s="220"/>
      <c r="BJ140" s="220">
        <f t="shared" si="324"/>
        <v>0</v>
      </c>
      <c r="BK140" s="220"/>
      <c r="BL140" s="220"/>
      <c r="BM140" s="220">
        <f t="shared" si="325"/>
        <v>0</v>
      </c>
      <c r="BN140" s="220"/>
      <c r="BO140" s="220"/>
      <c r="BP140" s="220">
        <f t="shared" si="326"/>
        <v>0</v>
      </c>
      <c r="BQ140" s="220"/>
      <c r="BR140" s="220"/>
      <c r="BS140" s="220">
        <f t="shared" si="327"/>
        <v>0</v>
      </c>
      <c r="BT140" s="221">
        <f t="shared" si="328"/>
        <v>0</v>
      </c>
      <c r="BU140" s="243" t="e">
        <f t="shared" si="329"/>
        <v>#DIV/0!</v>
      </c>
      <c r="BV140" s="220">
        <f t="shared" si="330"/>
        <v>0</v>
      </c>
      <c r="BW140" s="245" t="e">
        <f t="shared" si="331"/>
        <v>#DIV/0!</v>
      </c>
      <c r="BX140" s="22">
        <f t="shared" si="332"/>
        <v>0</v>
      </c>
      <c r="BY140" s="243" t="e">
        <f t="shared" si="333"/>
        <v>#DIV/0!</v>
      </c>
      <c r="BZ140" s="22"/>
      <c r="CA140" s="22"/>
      <c r="CB140" s="22">
        <f t="shared" si="334"/>
        <v>0</v>
      </c>
      <c r="CC140" s="22"/>
      <c r="CD140" s="22"/>
      <c r="CE140" s="221">
        <f t="shared" si="335"/>
        <v>0</v>
      </c>
      <c r="CF140" s="221"/>
      <c r="CG140" s="221"/>
      <c r="CH140" s="221">
        <f t="shared" si="336"/>
        <v>0</v>
      </c>
      <c r="CI140" s="221"/>
      <c r="CJ140" s="221"/>
      <c r="CK140" s="221">
        <f t="shared" si="337"/>
        <v>0</v>
      </c>
      <c r="CL140" s="221"/>
      <c r="CM140" s="221"/>
      <c r="CN140" s="221">
        <f t="shared" si="338"/>
        <v>0</v>
      </c>
      <c r="CO140" s="221"/>
      <c r="CP140" s="221"/>
      <c r="CQ140" s="221">
        <f t="shared" si="339"/>
        <v>0</v>
      </c>
      <c r="CR140" s="221">
        <f t="shared" si="340"/>
        <v>0</v>
      </c>
      <c r="CS140" s="221">
        <f t="shared" si="341"/>
        <v>0</v>
      </c>
      <c r="CT140" s="178">
        <f t="shared" si="342"/>
        <v>0</v>
      </c>
    </row>
    <row r="141" spans="1:98" s="9" customFormat="1" x14ac:dyDescent="0.2">
      <c r="A141" s="3" t="s">
        <v>722</v>
      </c>
      <c r="B141" s="227">
        <v>4</v>
      </c>
      <c r="C141" s="221">
        <f t="shared" si="304"/>
        <v>0</v>
      </c>
      <c r="D141" s="221">
        <f t="shared" si="305"/>
        <v>0</v>
      </c>
      <c r="E141" s="221">
        <f t="shared" si="306"/>
        <v>0</v>
      </c>
      <c r="F141" s="221"/>
      <c r="G141" s="221"/>
      <c r="H141" s="221">
        <f t="shared" si="307"/>
        <v>0</v>
      </c>
      <c r="I141" s="220"/>
      <c r="J141" s="220"/>
      <c r="K141" s="220">
        <f t="shared" si="308"/>
        <v>0</v>
      </c>
      <c r="L141" s="220"/>
      <c r="M141" s="220"/>
      <c r="N141" s="220">
        <f t="shared" si="309"/>
        <v>0</v>
      </c>
      <c r="O141" s="220"/>
      <c r="P141" s="220"/>
      <c r="Q141" s="221">
        <f t="shared" si="310"/>
        <v>0</v>
      </c>
      <c r="R141" s="221"/>
      <c r="S141" s="221"/>
      <c r="T141" s="221">
        <f t="shared" si="311"/>
        <v>0</v>
      </c>
      <c r="U141" s="221"/>
      <c r="V141" s="221"/>
      <c r="W141" s="163">
        <f t="shared" si="312"/>
        <v>0</v>
      </c>
      <c r="X141" s="163"/>
      <c r="Y141" s="163"/>
      <c r="Z141" s="163">
        <f t="shared" si="313"/>
        <v>0</v>
      </c>
      <c r="AA141" s="163"/>
      <c r="AB141" s="163"/>
      <c r="AC141" s="220">
        <f t="shared" si="314"/>
        <v>0</v>
      </c>
      <c r="AD141" s="220"/>
      <c r="AE141" s="220"/>
      <c r="AF141" s="220">
        <f t="shared" si="315"/>
        <v>0</v>
      </c>
      <c r="AG141" s="220"/>
      <c r="AH141" s="220"/>
      <c r="AI141" s="221">
        <f t="shared" si="316"/>
        <v>0</v>
      </c>
      <c r="AJ141" s="221"/>
      <c r="AK141" s="221"/>
      <c r="AL141" s="221">
        <f t="shared" si="317"/>
        <v>0</v>
      </c>
      <c r="AM141" s="221"/>
      <c r="AN141" s="221"/>
      <c r="AO141" s="221">
        <f t="shared" si="318"/>
        <v>0</v>
      </c>
      <c r="AP141" s="221"/>
      <c r="AQ141" s="221"/>
      <c r="AR141" s="221">
        <f t="shared" si="319"/>
        <v>0</v>
      </c>
      <c r="AS141" s="221"/>
      <c r="AT141" s="221"/>
      <c r="AU141" s="223">
        <f t="shared" si="320"/>
        <v>0</v>
      </c>
      <c r="AV141" s="223"/>
      <c r="AW141" s="223"/>
      <c r="AX141" s="223">
        <f t="shared" si="321"/>
        <v>0</v>
      </c>
      <c r="AY141" s="223"/>
      <c r="AZ141" s="223"/>
      <c r="BA141" s="221">
        <f t="shared" si="322"/>
        <v>0</v>
      </c>
      <c r="BB141" s="221"/>
      <c r="BC141" s="221"/>
      <c r="BD141" s="221">
        <v>0</v>
      </c>
      <c r="BE141" s="221"/>
      <c r="BF141" s="221"/>
      <c r="BG141" s="220">
        <f t="shared" si="323"/>
        <v>0</v>
      </c>
      <c r="BH141" s="220"/>
      <c r="BI141" s="220"/>
      <c r="BJ141" s="220">
        <f t="shared" si="324"/>
        <v>0</v>
      </c>
      <c r="BK141" s="220"/>
      <c r="BL141" s="220"/>
      <c r="BM141" s="220">
        <f t="shared" si="325"/>
        <v>0</v>
      </c>
      <c r="BN141" s="220"/>
      <c r="BO141" s="220"/>
      <c r="BP141" s="220">
        <f t="shared" si="326"/>
        <v>0</v>
      </c>
      <c r="BQ141" s="220"/>
      <c r="BR141" s="220"/>
      <c r="BS141" s="220">
        <f t="shared" si="327"/>
        <v>0</v>
      </c>
      <c r="BT141" s="221">
        <f t="shared" si="328"/>
        <v>0</v>
      </c>
      <c r="BU141" s="243" t="e">
        <f t="shared" si="329"/>
        <v>#DIV/0!</v>
      </c>
      <c r="BV141" s="220">
        <f t="shared" si="330"/>
        <v>0</v>
      </c>
      <c r="BW141" s="245" t="e">
        <f t="shared" si="331"/>
        <v>#DIV/0!</v>
      </c>
      <c r="BX141" s="22">
        <f t="shared" si="332"/>
        <v>0</v>
      </c>
      <c r="BY141" s="243" t="e">
        <f t="shared" si="333"/>
        <v>#DIV/0!</v>
      </c>
      <c r="BZ141" s="22"/>
      <c r="CA141" s="22"/>
      <c r="CB141" s="22">
        <f t="shared" si="334"/>
        <v>0</v>
      </c>
      <c r="CC141" s="22"/>
      <c r="CD141" s="22"/>
      <c r="CE141" s="221">
        <f t="shared" si="335"/>
        <v>0</v>
      </c>
      <c r="CF141" s="221"/>
      <c r="CG141" s="221"/>
      <c r="CH141" s="221">
        <f t="shared" si="336"/>
        <v>0</v>
      </c>
      <c r="CI141" s="221"/>
      <c r="CJ141" s="221"/>
      <c r="CK141" s="221">
        <f t="shared" si="337"/>
        <v>0</v>
      </c>
      <c r="CL141" s="221"/>
      <c r="CM141" s="221"/>
      <c r="CN141" s="221">
        <f t="shared" si="338"/>
        <v>0</v>
      </c>
      <c r="CO141" s="221"/>
      <c r="CP141" s="221"/>
      <c r="CQ141" s="221">
        <f t="shared" si="339"/>
        <v>0</v>
      </c>
      <c r="CR141" s="221">
        <f t="shared" si="340"/>
        <v>0</v>
      </c>
      <c r="CS141" s="221">
        <f t="shared" si="341"/>
        <v>0</v>
      </c>
      <c r="CT141" s="178">
        <f t="shared" si="342"/>
        <v>0</v>
      </c>
    </row>
    <row r="142" spans="1:98" s="9" customFormat="1" ht="15" customHeight="1" x14ac:dyDescent="0.2">
      <c r="A142" s="3" t="s">
        <v>726</v>
      </c>
      <c r="B142" s="227">
        <v>8</v>
      </c>
      <c r="C142" s="220">
        <f t="shared" si="304"/>
        <v>0</v>
      </c>
      <c r="D142" s="220">
        <f t="shared" si="305"/>
        <v>0</v>
      </c>
      <c r="E142" s="220">
        <f t="shared" si="306"/>
        <v>0</v>
      </c>
      <c r="F142" s="220"/>
      <c r="G142" s="220"/>
      <c r="H142" s="220">
        <f t="shared" si="307"/>
        <v>0</v>
      </c>
      <c r="I142" s="220"/>
      <c r="J142" s="220"/>
      <c r="K142" s="220">
        <f t="shared" si="308"/>
        <v>0</v>
      </c>
      <c r="L142" s="220"/>
      <c r="M142" s="220"/>
      <c r="N142" s="220">
        <f t="shared" si="309"/>
        <v>0</v>
      </c>
      <c r="O142" s="220"/>
      <c r="P142" s="220"/>
      <c r="Q142" s="221">
        <f t="shared" si="310"/>
        <v>0</v>
      </c>
      <c r="R142" s="221"/>
      <c r="S142" s="221"/>
      <c r="T142" s="221">
        <f t="shared" si="311"/>
        <v>0</v>
      </c>
      <c r="U142" s="221"/>
      <c r="V142" s="221"/>
      <c r="W142" s="163">
        <f t="shared" si="312"/>
        <v>0</v>
      </c>
      <c r="X142" s="163"/>
      <c r="Y142" s="163"/>
      <c r="Z142" s="163">
        <f t="shared" si="313"/>
        <v>0</v>
      </c>
      <c r="AA142" s="163"/>
      <c r="AB142" s="163"/>
      <c r="AC142" s="220">
        <f t="shared" si="314"/>
        <v>0</v>
      </c>
      <c r="AD142" s="220"/>
      <c r="AE142" s="220"/>
      <c r="AF142" s="220">
        <f t="shared" si="315"/>
        <v>0</v>
      </c>
      <c r="AG142" s="220"/>
      <c r="AH142" s="220"/>
      <c r="AI142" s="221">
        <f t="shared" si="316"/>
        <v>0</v>
      </c>
      <c r="AJ142" s="221"/>
      <c r="AK142" s="221"/>
      <c r="AL142" s="221">
        <f t="shared" si="317"/>
        <v>0</v>
      </c>
      <c r="AM142" s="221"/>
      <c r="AN142" s="221"/>
      <c r="AO142" s="221">
        <f t="shared" si="318"/>
        <v>0</v>
      </c>
      <c r="AP142" s="221"/>
      <c r="AQ142" s="221"/>
      <c r="AR142" s="221">
        <f t="shared" si="319"/>
        <v>0</v>
      </c>
      <c r="AS142" s="221"/>
      <c r="AT142" s="221"/>
      <c r="AU142" s="223">
        <f t="shared" si="320"/>
        <v>0</v>
      </c>
      <c r="AV142" s="223"/>
      <c r="AW142" s="223"/>
      <c r="AX142" s="223">
        <f t="shared" si="321"/>
        <v>0</v>
      </c>
      <c r="AY142" s="223"/>
      <c r="AZ142" s="223"/>
      <c r="BA142" s="221">
        <f t="shared" si="322"/>
        <v>0</v>
      </c>
      <c r="BB142" s="221"/>
      <c r="BC142" s="221"/>
      <c r="BD142" s="221">
        <v>0</v>
      </c>
      <c r="BE142" s="221"/>
      <c r="BF142" s="221"/>
      <c r="BG142" s="220">
        <f t="shared" si="323"/>
        <v>0</v>
      </c>
      <c r="BH142" s="220"/>
      <c r="BI142" s="220"/>
      <c r="BJ142" s="220">
        <f t="shared" si="324"/>
        <v>0</v>
      </c>
      <c r="BK142" s="220"/>
      <c r="BL142" s="220"/>
      <c r="BM142" s="220">
        <f t="shared" si="325"/>
        <v>0</v>
      </c>
      <c r="BN142" s="220"/>
      <c r="BO142" s="220"/>
      <c r="BP142" s="220">
        <f t="shared" si="326"/>
        <v>0</v>
      </c>
      <c r="BQ142" s="220"/>
      <c r="BR142" s="220"/>
      <c r="BS142" s="220">
        <f t="shared" si="327"/>
        <v>0</v>
      </c>
      <c r="BT142" s="221">
        <f t="shared" si="328"/>
        <v>0</v>
      </c>
      <c r="BU142" s="243" t="e">
        <f t="shared" si="329"/>
        <v>#DIV/0!</v>
      </c>
      <c r="BV142" s="220">
        <f t="shared" si="330"/>
        <v>0</v>
      </c>
      <c r="BW142" s="245" t="e">
        <f t="shared" si="331"/>
        <v>#DIV/0!</v>
      </c>
      <c r="BX142" s="22">
        <f t="shared" si="332"/>
        <v>0</v>
      </c>
      <c r="BY142" s="243" t="e">
        <f t="shared" si="333"/>
        <v>#DIV/0!</v>
      </c>
      <c r="BZ142" s="22"/>
      <c r="CA142" s="22"/>
      <c r="CB142" s="22">
        <f t="shared" si="334"/>
        <v>0</v>
      </c>
      <c r="CC142" s="22"/>
      <c r="CD142" s="22"/>
      <c r="CE142" s="221">
        <f t="shared" si="335"/>
        <v>0</v>
      </c>
      <c r="CF142" s="221"/>
      <c r="CG142" s="221"/>
      <c r="CH142" s="221">
        <f t="shared" si="336"/>
        <v>0</v>
      </c>
      <c r="CI142" s="221"/>
      <c r="CJ142" s="221"/>
      <c r="CK142" s="221">
        <f t="shared" si="337"/>
        <v>0</v>
      </c>
      <c r="CL142" s="221"/>
      <c r="CM142" s="221"/>
      <c r="CN142" s="221">
        <f t="shared" si="338"/>
        <v>0</v>
      </c>
      <c r="CO142" s="221"/>
      <c r="CP142" s="221"/>
      <c r="CQ142" s="221">
        <f t="shared" si="339"/>
        <v>0</v>
      </c>
      <c r="CR142" s="221">
        <f t="shared" si="340"/>
        <v>0</v>
      </c>
      <c r="CS142" s="221">
        <f t="shared" si="341"/>
        <v>0</v>
      </c>
      <c r="CT142" s="178">
        <f t="shared" si="342"/>
        <v>0</v>
      </c>
    </row>
    <row r="143" spans="1:98" s="9" customFormat="1" x14ac:dyDescent="0.2">
      <c r="A143" s="3" t="s">
        <v>732</v>
      </c>
      <c r="B143" s="227">
        <v>3</v>
      </c>
      <c r="C143" s="220">
        <f t="shared" si="304"/>
        <v>0</v>
      </c>
      <c r="D143" s="220">
        <f t="shared" si="305"/>
        <v>0</v>
      </c>
      <c r="E143" s="220">
        <f t="shared" si="306"/>
        <v>0</v>
      </c>
      <c r="F143" s="220"/>
      <c r="G143" s="220"/>
      <c r="H143" s="220">
        <f t="shared" si="307"/>
        <v>0</v>
      </c>
      <c r="I143" s="220"/>
      <c r="J143" s="220"/>
      <c r="K143" s="220">
        <f t="shared" si="308"/>
        <v>0</v>
      </c>
      <c r="L143" s="220"/>
      <c r="M143" s="220"/>
      <c r="N143" s="220">
        <f t="shared" si="309"/>
        <v>0</v>
      </c>
      <c r="O143" s="220"/>
      <c r="P143" s="220"/>
      <c r="Q143" s="221">
        <f t="shared" si="310"/>
        <v>0</v>
      </c>
      <c r="R143" s="221"/>
      <c r="S143" s="221"/>
      <c r="T143" s="221">
        <f t="shared" si="311"/>
        <v>0</v>
      </c>
      <c r="U143" s="221"/>
      <c r="V143" s="221"/>
      <c r="W143" s="163">
        <f t="shared" si="312"/>
        <v>0</v>
      </c>
      <c r="X143" s="163"/>
      <c r="Y143" s="163"/>
      <c r="Z143" s="163">
        <f t="shared" si="313"/>
        <v>0</v>
      </c>
      <c r="AA143" s="163"/>
      <c r="AB143" s="163"/>
      <c r="AC143" s="220">
        <f t="shared" si="314"/>
        <v>0</v>
      </c>
      <c r="AD143" s="220"/>
      <c r="AE143" s="220"/>
      <c r="AF143" s="220">
        <f t="shared" si="315"/>
        <v>0</v>
      </c>
      <c r="AG143" s="220"/>
      <c r="AH143" s="220"/>
      <c r="AI143" s="221">
        <f t="shared" si="316"/>
        <v>0</v>
      </c>
      <c r="AJ143" s="221"/>
      <c r="AK143" s="221"/>
      <c r="AL143" s="221">
        <f t="shared" si="317"/>
        <v>0</v>
      </c>
      <c r="AM143" s="221"/>
      <c r="AN143" s="221"/>
      <c r="AO143" s="221">
        <f t="shared" si="318"/>
        <v>0</v>
      </c>
      <c r="AP143" s="221"/>
      <c r="AQ143" s="221"/>
      <c r="AR143" s="221">
        <f t="shared" si="319"/>
        <v>0</v>
      </c>
      <c r="AS143" s="221"/>
      <c r="AT143" s="221"/>
      <c r="AU143" s="223">
        <f t="shared" si="320"/>
        <v>0</v>
      </c>
      <c r="AV143" s="223"/>
      <c r="AW143" s="223"/>
      <c r="AX143" s="223">
        <f t="shared" si="321"/>
        <v>0</v>
      </c>
      <c r="AY143" s="223"/>
      <c r="AZ143" s="223"/>
      <c r="BA143" s="221">
        <f t="shared" si="322"/>
        <v>0</v>
      </c>
      <c r="BB143" s="221"/>
      <c r="BC143" s="221"/>
      <c r="BD143" s="221">
        <v>0</v>
      </c>
      <c r="BE143" s="221"/>
      <c r="BF143" s="221"/>
      <c r="BG143" s="220">
        <f t="shared" si="323"/>
        <v>0</v>
      </c>
      <c r="BH143" s="220"/>
      <c r="BI143" s="220"/>
      <c r="BJ143" s="220">
        <f t="shared" si="324"/>
        <v>0</v>
      </c>
      <c r="BK143" s="220"/>
      <c r="BL143" s="220"/>
      <c r="BM143" s="220">
        <f t="shared" si="325"/>
        <v>0</v>
      </c>
      <c r="BN143" s="220"/>
      <c r="BO143" s="220"/>
      <c r="BP143" s="220">
        <f t="shared" si="326"/>
        <v>0</v>
      </c>
      <c r="BQ143" s="220"/>
      <c r="BR143" s="220"/>
      <c r="BS143" s="220">
        <f t="shared" si="327"/>
        <v>0</v>
      </c>
      <c r="BT143" s="221">
        <f t="shared" si="328"/>
        <v>0</v>
      </c>
      <c r="BU143" s="243" t="e">
        <f t="shared" si="329"/>
        <v>#DIV/0!</v>
      </c>
      <c r="BV143" s="220">
        <f t="shared" si="330"/>
        <v>0</v>
      </c>
      <c r="BW143" s="245" t="e">
        <f t="shared" si="331"/>
        <v>#DIV/0!</v>
      </c>
      <c r="BX143" s="22">
        <f t="shared" si="332"/>
        <v>0</v>
      </c>
      <c r="BY143" s="243" t="e">
        <f t="shared" si="333"/>
        <v>#DIV/0!</v>
      </c>
      <c r="BZ143" s="22"/>
      <c r="CA143" s="22"/>
      <c r="CB143" s="22">
        <f t="shared" si="334"/>
        <v>0</v>
      </c>
      <c r="CC143" s="22"/>
      <c r="CD143" s="22"/>
      <c r="CE143" s="221">
        <f t="shared" si="335"/>
        <v>0</v>
      </c>
      <c r="CF143" s="221"/>
      <c r="CG143" s="221"/>
      <c r="CH143" s="221">
        <f t="shared" si="336"/>
        <v>0</v>
      </c>
      <c r="CI143" s="221"/>
      <c r="CJ143" s="221"/>
      <c r="CK143" s="221">
        <f t="shared" si="337"/>
        <v>0</v>
      </c>
      <c r="CL143" s="221"/>
      <c r="CM143" s="221"/>
      <c r="CN143" s="221">
        <f t="shared" si="338"/>
        <v>0</v>
      </c>
      <c r="CO143" s="221"/>
      <c r="CP143" s="221"/>
      <c r="CQ143" s="221">
        <f t="shared" si="339"/>
        <v>0</v>
      </c>
      <c r="CR143" s="221">
        <f t="shared" si="340"/>
        <v>0</v>
      </c>
      <c r="CS143" s="221">
        <f t="shared" si="341"/>
        <v>0</v>
      </c>
      <c r="CT143" s="178">
        <f t="shared" si="342"/>
        <v>0</v>
      </c>
    </row>
    <row r="144" spans="1:98" s="9" customFormat="1" ht="15" customHeight="1" x14ac:dyDescent="0.2">
      <c r="A144" s="3" t="s">
        <v>735</v>
      </c>
      <c r="B144" s="227">
        <v>2</v>
      </c>
      <c r="C144" s="220">
        <f t="shared" si="304"/>
        <v>0</v>
      </c>
      <c r="D144" s="220">
        <f t="shared" si="305"/>
        <v>0</v>
      </c>
      <c r="E144" s="220">
        <f t="shared" si="306"/>
        <v>0</v>
      </c>
      <c r="F144" s="220"/>
      <c r="G144" s="220"/>
      <c r="H144" s="220">
        <f t="shared" si="307"/>
        <v>0</v>
      </c>
      <c r="I144" s="220"/>
      <c r="J144" s="220"/>
      <c r="K144" s="220">
        <f t="shared" si="308"/>
        <v>0</v>
      </c>
      <c r="L144" s="220"/>
      <c r="M144" s="220"/>
      <c r="N144" s="220">
        <f t="shared" si="309"/>
        <v>0</v>
      </c>
      <c r="O144" s="220"/>
      <c r="P144" s="220"/>
      <c r="Q144" s="221">
        <f t="shared" si="310"/>
        <v>0</v>
      </c>
      <c r="R144" s="221"/>
      <c r="S144" s="221"/>
      <c r="T144" s="221">
        <f t="shared" si="311"/>
        <v>0</v>
      </c>
      <c r="U144" s="220"/>
      <c r="V144" s="220"/>
      <c r="W144" s="163">
        <f t="shared" si="312"/>
        <v>0</v>
      </c>
      <c r="X144" s="163"/>
      <c r="Y144" s="163"/>
      <c r="Z144" s="163">
        <f t="shared" si="313"/>
        <v>0</v>
      </c>
      <c r="AA144" s="163"/>
      <c r="AB144" s="163"/>
      <c r="AC144" s="220">
        <f t="shared" si="314"/>
        <v>0</v>
      </c>
      <c r="AD144" s="220"/>
      <c r="AE144" s="220"/>
      <c r="AF144" s="220">
        <f t="shared" si="315"/>
        <v>0</v>
      </c>
      <c r="AG144" s="220"/>
      <c r="AH144" s="220"/>
      <c r="AI144" s="221">
        <f t="shared" si="316"/>
        <v>0</v>
      </c>
      <c r="AJ144" s="221"/>
      <c r="AK144" s="221"/>
      <c r="AL144" s="221">
        <f t="shared" si="317"/>
        <v>0</v>
      </c>
      <c r="AM144" s="221"/>
      <c r="AN144" s="221"/>
      <c r="AO144" s="221">
        <f t="shared" si="318"/>
        <v>0</v>
      </c>
      <c r="AP144" s="221"/>
      <c r="AQ144" s="221"/>
      <c r="AR144" s="221">
        <f t="shared" si="319"/>
        <v>0</v>
      </c>
      <c r="AS144" s="221"/>
      <c r="AT144" s="221"/>
      <c r="AU144" s="224">
        <f t="shared" si="320"/>
        <v>0</v>
      </c>
      <c r="AV144" s="224"/>
      <c r="AW144" s="224"/>
      <c r="AX144" s="224">
        <f t="shared" si="321"/>
        <v>0</v>
      </c>
      <c r="AY144" s="224"/>
      <c r="AZ144" s="224"/>
      <c r="BA144" s="221">
        <f t="shared" si="322"/>
        <v>0</v>
      </c>
      <c r="BB144" s="221"/>
      <c r="BC144" s="221"/>
      <c r="BD144" s="221">
        <v>0</v>
      </c>
      <c r="BE144" s="221"/>
      <c r="BF144" s="221"/>
      <c r="BG144" s="220">
        <f t="shared" si="323"/>
        <v>0</v>
      </c>
      <c r="BH144" s="220"/>
      <c r="BI144" s="220"/>
      <c r="BJ144" s="220">
        <f t="shared" si="324"/>
        <v>0</v>
      </c>
      <c r="BK144" s="220"/>
      <c r="BL144" s="220"/>
      <c r="BM144" s="220">
        <f t="shared" si="325"/>
        <v>0</v>
      </c>
      <c r="BN144" s="220"/>
      <c r="BO144" s="220"/>
      <c r="BP144" s="220">
        <f t="shared" si="326"/>
        <v>0</v>
      </c>
      <c r="BQ144" s="220"/>
      <c r="BR144" s="220"/>
      <c r="BS144" s="220">
        <f t="shared" si="327"/>
        <v>0</v>
      </c>
      <c r="BT144" s="221">
        <f t="shared" si="328"/>
        <v>0</v>
      </c>
      <c r="BU144" s="243" t="e">
        <f t="shared" si="329"/>
        <v>#DIV/0!</v>
      </c>
      <c r="BV144" s="220">
        <f t="shared" si="330"/>
        <v>0</v>
      </c>
      <c r="BW144" s="245" t="e">
        <f t="shared" si="331"/>
        <v>#DIV/0!</v>
      </c>
      <c r="BX144" s="22">
        <f t="shared" si="332"/>
        <v>0</v>
      </c>
      <c r="BY144" s="243" t="e">
        <f t="shared" si="333"/>
        <v>#DIV/0!</v>
      </c>
      <c r="BZ144" s="22"/>
      <c r="CA144" s="22"/>
      <c r="CB144" s="22">
        <f t="shared" si="334"/>
        <v>0</v>
      </c>
      <c r="CC144" s="22"/>
      <c r="CD144" s="22"/>
      <c r="CE144" s="221">
        <f t="shared" si="335"/>
        <v>0</v>
      </c>
      <c r="CF144" s="221"/>
      <c r="CG144" s="221"/>
      <c r="CH144" s="221">
        <f t="shared" si="336"/>
        <v>0</v>
      </c>
      <c r="CI144" s="221"/>
      <c r="CJ144" s="221"/>
      <c r="CK144" s="221">
        <f t="shared" si="337"/>
        <v>0</v>
      </c>
      <c r="CL144" s="221"/>
      <c r="CM144" s="221"/>
      <c r="CN144" s="221">
        <f t="shared" si="338"/>
        <v>0</v>
      </c>
      <c r="CO144" s="221"/>
      <c r="CP144" s="221"/>
      <c r="CQ144" s="221">
        <f t="shared" si="339"/>
        <v>0</v>
      </c>
      <c r="CR144" s="221">
        <f t="shared" si="340"/>
        <v>0</v>
      </c>
      <c r="CS144" s="221">
        <f t="shared" si="341"/>
        <v>0</v>
      </c>
      <c r="CT144" s="178">
        <f t="shared" si="342"/>
        <v>0</v>
      </c>
    </row>
    <row r="145" spans="1:98" s="9" customFormat="1" x14ac:dyDescent="0.2">
      <c r="A145" s="3" t="s">
        <v>737</v>
      </c>
      <c r="B145" s="226">
        <v>7</v>
      </c>
      <c r="C145" s="221">
        <f t="shared" si="304"/>
        <v>0</v>
      </c>
      <c r="D145" s="221">
        <f t="shared" si="305"/>
        <v>0</v>
      </c>
      <c r="E145" s="221">
        <f t="shared" si="306"/>
        <v>0</v>
      </c>
      <c r="F145" s="221"/>
      <c r="G145" s="221"/>
      <c r="H145" s="221">
        <f t="shared" si="307"/>
        <v>0</v>
      </c>
      <c r="I145" s="220"/>
      <c r="J145" s="220"/>
      <c r="K145" s="220">
        <f t="shared" si="308"/>
        <v>0</v>
      </c>
      <c r="L145" s="220"/>
      <c r="M145" s="220"/>
      <c r="N145" s="220">
        <f t="shared" si="309"/>
        <v>0</v>
      </c>
      <c r="O145" s="220"/>
      <c r="P145" s="220"/>
      <c r="Q145" s="221">
        <f t="shared" si="310"/>
        <v>0</v>
      </c>
      <c r="R145" s="221"/>
      <c r="S145" s="221"/>
      <c r="T145" s="221">
        <f t="shared" si="311"/>
        <v>0</v>
      </c>
      <c r="U145" s="220"/>
      <c r="V145" s="220"/>
      <c r="W145" s="163">
        <f t="shared" si="312"/>
        <v>0</v>
      </c>
      <c r="X145" s="163"/>
      <c r="Y145" s="163"/>
      <c r="Z145" s="163">
        <f t="shared" si="313"/>
        <v>0</v>
      </c>
      <c r="AA145" s="163"/>
      <c r="AB145" s="163"/>
      <c r="AC145" s="220">
        <f t="shared" si="314"/>
        <v>0</v>
      </c>
      <c r="AD145" s="220"/>
      <c r="AE145" s="220"/>
      <c r="AF145" s="220">
        <f t="shared" si="315"/>
        <v>0</v>
      </c>
      <c r="AG145" s="220"/>
      <c r="AH145" s="220"/>
      <c r="AI145" s="221">
        <f t="shared" si="316"/>
        <v>0</v>
      </c>
      <c r="AJ145" s="221"/>
      <c r="AK145" s="221"/>
      <c r="AL145" s="221">
        <f t="shared" si="317"/>
        <v>0</v>
      </c>
      <c r="AM145" s="221"/>
      <c r="AN145" s="221"/>
      <c r="AO145" s="221">
        <f t="shared" si="318"/>
        <v>0</v>
      </c>
      <c r="AP145" s="221"/>
      <c r="AQ145" s="221"/>
      <c r="AR145" s="221">
        <f t="shared" si="319"/>
        <v>0</v>
      </c>
      <c r="AS145" s="221"/>
      <c r="AT145" s="221"/>
      <c r="AU145" s="224">
        <f t="shared" si="320"/>
        <v>0</v>
      </c>
      <c r="AV145" s="224"/>
      <c r="AW145" s="224"/>
      <c r="AX145" s="224">
        <f t="shared" si="321"/>
        <v>0</v>
      </c>
      <c r="AY145" s="224"/>
      <c r="AZ145" s="224"/>
      <c r="BA145" s="221">
        <f t="shared" si="322"/>
        <v>0</v>
      </c>
      <c r="BB145" s="221"/>
      <c r="BC145" s="221"/>
      <c r="BD145" s="221">
        <v>1</v>
      </c>
      <c r="BE145" s="221"/>
      <c r="BF145" s="221"/>
      <c r="BG145" s="220"/>
      <c r="BH145" s="220"/>
      <c r="BI145" s="220"/>
      <c r="BJ145" s="220">
        <f t="shared" si="324"/>
        <v>0</v>
      </c>
      <c r="BK145" s="220"/>
      <c r="BL145" s="220"/>
      <c r="BM145" s="220">
        <f t="shared" si="325"/>
        <v>0</v>
      </c>
      <c r="BN145" s="220"/>
      <c r="BO145" s="220"/>
      <c r="BP145" s="220">
        <f t="shared" si="326"/>
        <v>0</v>
      </c>
      <c r="BQ145" s="220"/>
      <c r="BR145" s="220"/>
      <c r="BS145" s="220">
        <f t="shared" si="327"/>
        <v>0</v>
      </c>
      <c r="BT145" s="221">
        <f t="shared" si="328"/>
        <v>0</v>
      </c>
      <c r="BU145" s="243" t="e">
        <f t="shared" si="329"/>
        <v>#DIV/0!</v>
      </c>
      <c r="BV145" s="221">
        <f t="shared" si="330"/>
        <v>0</v>
      </c>
      <c r="BW145" s="243" t="e">
        <f t="shared" si="331"/>
        <v>#DIV/0!</v>
      </c>
      <c r="BX145" s="22">
        <f t="shared" si="332"/>
        <v>0</v>
      </c>
      <c r="BY145" s="243" t="e">
        <f t="shared" si="333"/>
        <v>#DIV/0!</v>
      </c>
      <c r="BZ145" s="22"/>
      <c r="CA145" s="22"/>
      <c r="CB145" s="22">
        <f t="shared" si="334"/>
        <v>0</v>
      </c>
      <c r="CC145" s="22"/>
      <c r="CD145" s="22"/>
      <c r="CE145" s="221">
        <f t="shared" si="335"/>
        <v>0</v>
      </c>
      <c r="CF145" s="221"/>
      <c r="CG145" s="221"/>
      <c r="CH145" s="221">
        <f t="shared" si="336"/>
        <v>0</v>
      </c>
      <c r="CI145" s="221"/>
      <c r="CJ145" s="221"/>
      <c r="CK145" s="221">
        <f t="shared" si="337"/>
        <v>0</v>
      </c>
      <c r="CL145" s="221"/>
      <c r="CM145" s="221"/>
      <c r="CN145" s="221">
        <f t="shared" si="338"/>
        <v>0</v>
      </c>
      <c r="CO145" s="221"/>
      <c r="CP145" s="221"/>
      <c r="CQ145" s="221">
        <f t="shared" si="339"/>
        <v>0</v>
      </c>
      <c r="CR145" s="221">
        <f t="shared" si="340"/>
        <v>0</v>
      </c>
      <c r="CS145" s="221">
        <f t="shared" si="341"/>
        <v>0</v>
      </c>
      <c r="CT145" s="178">
        <f t="shared" si="342"/>
        <v>0</v>
      </c>
    </row>
    <row r="146" spans="1:98" x14ac:dyDescent="0.2">
      <c r="A146" s="286" t="s">
        <v>1155</v>
      </c>
      <c r="B146" s="233">
        <f>SUM(B134:B145)</f>
        <v>60</v>
      </c>
      <c r="C146" s="215">
        <f>SUM(C134:C145)</f>
        <v>0</v>
      </c>
      <c r="D146" s="215">
        <f>SUM(D134:D145)</f>
        <v>0</v>
      </c>
      <c r="E146" s="215">
        <f t="shared" si="306"/>
        <v>0</v>
      </c>
      <c r="F146" s="215">
        <f t="shared" ref="F146" si="343">SUM(F134:F145)</f>
        <v>0</v>
      </c>
      <c r="G146" s="215">
        <f t="shared" ref="G146" si="344">SUM(G134:G145)</f>
        <v>0</v>
      </c>
      <c r="H146" s="215">
        <f t="shared" si="307"/>
        <v>0</v>
      </c>
      <c r="I146" s="215">
        <f t="shared" ref="I146" si="345">SUM(I134:I145)</f>
        <v>0</v>
      </c>
      <c r="J146" s="215">
        <f t="shared" ref="J146" si="346">SUM(J134:J145)</f>
        <v>0</v>
      </c>
      <c r="K146" s="215">
        <f t="shared" si="308"/>
        <v>0</v>
      </c>
      <c r="L146" s="215">
        <f t="shared" ref="L146" si="347">SUM(L134:L145)</f>
        <v>0</v>
      </c>
      <c r="M146" s="215">
        <f t="shared" ref="M146" si="348">SUM(M134:M145)</f>
        <v>0</v>
      </c>
      <c r="N146" s="215">
        <f t="shared" si="309"/>
        <v>0</v>
      </c>
      <c r="O146" s="215">
        <f t="shared" ref="O146" si="349">SUM(O134:O145)</f>
        <v>0</v>
      </c>
      <c r="P146" s="215">
        <f t="shared" ref="P146" si="350">SUM(P134:P145)</f>
        <v>0</v>
      </c>
      <c r="Q146" s="215">
        <f t="shared" si="310"/>
        <v>0</v>
      </c>
      <c r="R146" s="215">
        <f t="shared" ref="R146" si="351">SUM(R134:R145)</f>
        <v>0</v>
      </c>
      <c r="S146" s="215">
        <f t="shared" ref="S146" si="352">SUM(S134:S145)</f>
        <v>0</v>
      </c>
      <c r="T146" s="215">
        <f t="shared" si="311"/>
        <v>0</v>
      </c>
      <c r="U146" s="215">
        <f t="shared" ref="U146" si="353">SUM(U134:U145)</f>
        <v>0</v>
      </c>
      <c r="V146" s="215">
        <f t="shared" ref="V146" si="354">SUM(V134:V145)</f>
        <v>0</v>
      </c>
      <c r="W146" s="215">
        <f t="shared" si="312"/>
        <v>0</v>
      </c>
      <c r="X146" s="215">
        <f t="shared" ref="X146" si="355">SUM(X134:X145)</f>
        <v>0</v>
      </c>
      <c r="Y146" s="215">
        <f t="shared" ref="Y146" si="356">SUM(Y134:Y145)</f>
        <v>0</v>
      </c>
      <c r="Z146" s="215">
        <f t="shared" si="313"/>
        <v>0</v>
      </c>
      <c r="AA146" s="215">
        <f t="shared" ref="AA146" si="357">SUM(AA134:AA145)</f>
        <v>0</v>
      </c>
      <c r="AB146" s="215">
        <f t="shared" ref="AB146" si="358">SUM(AB134:AB145)</f>
        <v>0</v>
      </c>
      <c r="AC146" s="215">
        <f t="shared" si="314"/>
        <v>0</v>
      </c>
      <c r="AD146" s="215">
        <f t="shared" ref="AD146" si="359">SUM(AD134:AD145)</f>
        <v>0</v>
      </c>
      <c r="AE146" s="215">
        <f t="shared" ref="AE146" si="360">SUM(AE134:AE145)</f>
        <v>0</v>
      </c>
      <c r="AF146" s="215">
        <f t="shared" si="315"/>
        <v>0</v>
      </c>
      <c r="AG146" s="215">
        <f t="shared" ref="AG146" si="361">SUM(AG134:AG145)</f>
        <v>0</v>
      </c>
      <c r="AH146" s="215">
        <f t="shared" ref="AH146" si="362">SUM(AH134:AH145)</f>
        <v>0</v>
      </c>
      <c r="AI146" s="215">
        <f t="shared" si="316"/>
        <v>0</v>
      </c>
      <c r="AJ146" s="215">
        <f t="shared" ref="AJ146" si="363">SUM(AJ134:AJ145)</f>
        <v>0</v>
      </c>
      <c r="AK146" s="215">
        <f t="shared" ref="AK146" si="364">SUM(AK134:AK145)</f>
        <v>0</v>
      </c>
      <c r="AL146" s="215">
        <f t="shared" si="317"/>
        <v>0</v>
      </c>
      <c r="AM146" s="215">
        <f t="shared" ref="AM146" si="365">SUM(AM134:AM145)</f>
        <v>0</v>
      </c>
      <c r="AN146" s="215">
        <f t="shared" ref="AN146" si="366">SUM(AN134:AN145)</f>
        <v>0</v>
      </c>
      <c r="AO146" s="215">
        <f t="shared" si="318"/>
        <v>0</v>
      </c>
      <c r="AP146" s="215">
        <f t="shared" ref="AP146" si="367">SUM(AP134:AP145)</f>
        <v>0</v>
      </c>
      <c r="AQ146" s="215">
        <f t="shared" ref="AQ146" si="368">SUM(AQ134:AQ145)</f>
        <v>0</v>
      </c>
      <c r="AR146" s="215">
        <f t="shared" si="319"/>
        <v>0</v>
      </c>
      <c r="AS146" s="215">
        <f t="shared" ref="AS146" si="369">SUM(AS134:AS145)</f>
        <v>0</v>
      </c>
      <c r="AT146" s="215">
        <f t="shared" ref="AT146" si="370">SUM(AT134:AT145)</f>
        <v>0</v>
      </c>
      <c r="AU146" s="215">
        <f t="shared" si="320"/>
        <v>0</v>
      </c>
      <c r="AV146" s="215">
        <f t="shared" ref="AV146" si="371">SUM(AV134:AV145)</f>
        <v>0</v>
      </c>
      <c r="AW146" s="215">
        <f t="shared" ref="AW146" si="372">SUM(AW134:AW145)</f>
        <v>0</v>
      </c>
      <c r="AX146" s="215">
        <f t="shared" si="321"/>
        <v>0</v>
      </c>
      <c r="AY146" s="215">
        <f t="shared" ref="AY146" si="373">SUM(AY134:AY145)</f>
        <v>0</v>
      </c>
      <c r="AZ146" s="215">
        <f t="shared" ref="AZ146" si="374">SUM(AZ134:AZ145)</f>
        <v>0</v>
      </c>
      <c r="BA146" s="215">
        <f t="shared" si="322"/>
        <v>0</v>
      </c>
      <c r="BB146" s="215">
        <f t="shared" ref="BB146" si="375">SUM(BB134:BB145)</f>
        <v>0</v>
      </c>
      <c r="BC146" s="215">
        <f t="shared" ref="BC146" si="376">SUM(BC134:BC145)</f>
        <v>0</v>
      </c>
      <c r="BD146" s="215">
        <f t="shared" ref="BD146:BD186" si="377">BB146+BC146</f>
        <v>0</v>
      </c>
      <c r="BE146" s="215">
        <f t="shared" ref="BE146" si="378">SUM(BE134:BE145)</f>
        <v>0</v>
      </c>
      <c r="BF146" s="215">
        <f t="shared" ref="BF146" si="379">SUM(BF134:BF145)</f>
        <v>0</v>
      </c>
      <c r="BG146" s="215">
        <f t="shared" si="323"/>
        <v>0</v>
      </c>
      <c r="BH146" s="215">
        <f t="shared" ref="BH146" si="380">SUM(BH134:BH145)</f>
        <v>0</v>
      </c>
      <c r="BI146" s="215">
        <f t="shared" ref="BI146" si="381">SUM(BI134:BI145)</f>
        <v>0</v>
      </c>
      <c r="BJ146" s="215">
        <f t="shared" si="324"/>
        <v>0</v>
      </c>
      <c r="BK146" s="215">
        <f t="shared" ref="BK146" si="382">SUM(BK134:BK145)</f>
        <v>0</v>
      </c>
      <c r="BL146" s="215">
        <f t="shared" ref="BL146" si="383">SUM(BL134:BL145)</f>
        <v>0</v>
      </c>
      <c r="BM146" s="215">
        <f t="shared" si="325"/>
        <v>0</v>
      </c>
      <c r="BN146" s="215">
        <f t="shared" ref="BN146" si="384">SUM(BN134:BN145)</f>
        <v>0</v>
      </c>
      <c r="BO146" s="215">
        <f t="shared" ref="BO146" si="385">SUM(BO134:BO145)</f>
        <v>0</v>
      </c>
      <c r="BP146" s="215">
        <f t="shared" si="326"/>
        <v>0</v>
      </c>
      <c r="BQ146" s="215">
        <f t="shared" ref="BQ146" si="386">SUM(BQ134:BQ145)</f>
        <v>0</v>
      </c>
      <c r="BR146" s="215">
        <f t="shared" ref="BR146" si="387">SUM(BR134:BR145)</f>
        <v>0</v>
      </c>
      <c r="BS146" s="215">
        <f t="shared" si="327"/>
        <v>0</v>
      </c>
      <c r="BT146" s="215">
        <f t="shared" si="328"/>
        <v>0</v>
      </c>
      <c r="BU146" s="267" t="e">
        <f t="shared" si="329"/>
        <v>#DIV/0!</v>
      </c>
      <c r="BV146" s="215">
        <f t="shared" si="330"/>
        <v>0</v>
      </c>
      <c r="BW146" s="267" t="e">
        <f t="shared" si="331"/>
        <v>#DIV/0!</v>
      </c>
      <c r="BX146" s="215">
        <f t="shared" si="332"/>
        <v>0</v>
      </c>
      <c r="BY146" s="267" t="e">
        <f t="shared" si="333"/>
        <v>#DIV/0!</v>
      </c>
      <c r="BZ146" s="215">
        <f t="shared" ref="BZ146" si="388">SUM(BZ134:BZ145)</f>
        <v>0</v>
      </c>
      <c r="CA146" s="215">
        <f t="shared" ref="CA146" si="389">SUM(CA134:CA145)</f>
        <v>0</v>
      </c>
      <c r="CB146" s="215">
        <f t="shared" si="334"/>
        <v>0</v>
      </c>
      <c r="CC146" s="215">
        <f t="shared" ref="CC146" si="390">SUM(CC134:CC145)</f>
        <v>0</v>
      </c>
      <c r="CD146" s="215">
        <f t="shared" ref="CD146" si="391">SUM(CD134:CD145)</f>
        <v>0</v>
      </c>
      <c r="CE146" s="215">
        <f t="shared" si="335"/>
        <v>0</v>
      </c>
      <c r="CF146" s="215">
        <f t="shared" ref="CF146" si="392">SUM(CF134:CF145)</f>
        <v>0</v>
      </c>
      <c r="CG146" s="215">
        <f t="shared" ref="CG146" si="393">SUM(CG134:CG145)</f>
        <v>0</v>
      </c>
      <c r="CH146" s="215">
        <f t="shared" si="336"/>
        <v>0</v>
      </c>
      <c r="CI146" s="215">
        <f t="shared" ref="CI146" si="394">SUM(CI134:CI145)</f>
        <v>0</v>
      </c>
      <c r="CJ146" s="215">
        <f t="shared" ref="CJ146" si="395">SUM(CJ134:CJ145)</f>
        <v>0</v>
      </c>
      <c r="CK146" s="215">
        <f t="shared" si="337"/>
        <v>0</v>
      </c>
      <c r="CL146" s="215">
        <f t="shared" ref="CL146" si="396">SUM(CL134:CL145)</f>
        <v>0</v>
      </c>
      <c r="CM146" s="215">
        <f t="shared" ref="CM146" si="397">SUM(CM134:CM145)</f>
        <v>0</v>
      </c>
      <c r="CN146" s="215">
        <f t="shared" si="338"/>
        <v>0</v>
      </c>
      <c r="CO146" s="215">
        <f t="shared" ref="CO146" si="398">SUM(CO134:CO145)</f>
        <v>0</v>
      </c>
      <c r="CP146" s="215">
        <f t="shared" ref="CP146" si="399">SUM(CP134:CP145)</f>
        <v>0</v>
      </c>
      <c r="CQ146" s="215">
        <f t="shared" si="339"/>
        <v>0</v>
      </c>
      <c r="CR146" s="215">
        <f t="shared" si="340"/>
        <v>0</v>
      </c>
      <c r="CS146" s="215">
        <f t="shared" si="341"/>
        <v>0</v>
      </c>
      <c r="CT146" s="215">
        <f t="shared" si="342"/>
        <v>0</v>
      </c>
    </row>
    <row r="147" spans="1:98" s="9" customFormat="1" x14ac:dyDescent="0.2">
      <c r="A147" s="257" t="s">
        <v>749</v>
      </c>
      <c r="B147" s="234">
        <v>13</v>
      </c>
      <c r="C147" s="46">
        <f t="shared" ref="C147:C149" si="400">F147+L147+R147+X147+AD147+AJ147+AP147+AV147+BB147+BH147+BN147</f>
        <v>0</v>
      </c>
      <c r="D147" s="46">
        <f t="shared" ref="D147:D149" si="401">G147+M147+S147+Y147+AE147+AK147+AQ147+AW147+BC147+BI147+BO147</f>
        <v>0</v>
      </c>
      <c r="E147" s="46">
        <f t="shared" si="306"/>
        <v>0</v>
      </c>
      <c r="F147" s="46"/>
      <c r="G147" s="46"/>
      <c r="H147" s="46">
        <f t="shared" si="307"/>
        <v>0</v>
      </c>
      <c r="I147" s="46"/>
      <c r="J147" s="46"/>
      <c r="K147" s="46">
        <f t="shared" si="308"/>
        <v>0</v>
      </c>
      <c r="L147" s="46"/>
      <c r="M147" s="46"/>
      <c r="N147" s="46">
        <f t="shared" si="309"/>
        <v>0</v>
      </c>
      <c r="O147" s="46"/>
      <c r="P147" s="46"/>
      <c r="Q147" s="46">
        <f t="shared" si="310"/>
        <v>0</v>
      </c>
      <c r="R147" s="46"/>
      <c r="S147" s="46"/>
      <c r="T147" s="46">
        <f t="shared" si="311"/>
        <v>0</v>
      </c>
      <c r="U147" s="46"/>
      <c r="V147" s="46"/>
      <c r="W147" s="163">
        <f t="shared" si="312"/>
        <v>0</v>
      </c>
      <c r="X147" s="163"/>
      <c r="Y147" s="163"/>
      <c r="Z147" s="163">
        <f t="shared" si="313"/>
        <v>0</v>
      </c>
      <c r="AA147" s="163"/>
      <c r="AB147" s="163"/>
      <c r="AC147" s="46">
        <f t="shared" si="314"/>
        <v>0</v>
      </c>
      <c r="AD147" s="46"/>
      <c r="AE147" s="46"/>
      <c r="AF147" s="46">
        <f t="shared" si="315"/>
        <v>0</v>
      </c>
      <c r="AG147" s="46"/>
      <c r="AH147" s="46"/>
      <c r="AI147" s="46">
        <f t="shared" si="316"/>
        <v>0</v>
      </c>
      <c r="AJ147" s="46"/>
      <c r="AK147" s="46"/>
      <c r="AL147" s="46">
        <f t="shared" si="317"/>
        <v>0</v>
      </c>
      <c r="AM147" s="46"/>
      <c r="AN147" s="46"/>
      <c r="AO147" s="46">
        <f t="shared" si="318"/>
        <v>0</v>
      </c>
      <c r="AP147" s="46"/>
      <c r="AQ147" s="46"/>
      <c r="AR147" s="46">
        <f t="shared" si="319"/>
        <v>0</v>
      </c>
      <c r="AS147" s="46"/>
      <c r="AT147" s="46"/>
      <c r="AU147" s="46">
        <f t="shared" si="320"/>
        <v>0</v>
      </c>
      <c r="AV147" s="46"/>
      <c r="AW147" s="46"/>
      <c r="AX147" s="46">
        <f t="shared" si="321"/>
        <v>0</v>
      </c>
      <c r="AY147" s="46"/>
      <c r="AZ147" s="46"/>
      <c r="BA147" s="46">
        <f t="shared" si="322"/>
        <v>0</v>
      </c>
      <c r="BB147" s="46"/>
      <c r="BC147" s="46"/>
      <c r="BD147" s="46">
        <f t="shared" si="377"/>
        <v>0</v>
      </c>
      <c r="BE147" s="46"/>
      <c r="BF147" s="46"/>
      <c r="BG147" s="46">
        <f t="shared" si="323"/>
        <v>0</v>
      </c>
      <c r="BH147" s="46"/>
      <c r="BI147" s="46"/>
      <c r="BJ147" s="46">
        <f t="shared" si="324"/>
        <v>0</v>
      </c>
      <c r="BK147" s="46"/>
      <c r="BL147" s="46"/>
      <c r="BM147" s="46">
        <f t="shared" si="325"/>
        <v>0</v>
      </c>
      <c r="BN147" s="46"/>
      <c r="BO147" s="46"/>
      <c r="BP147" s="46">
        <f t="shared" si="326"/>
        <v>0</v>
      </c>
      <c r="BQ147" s="46"/>
      <c r="BR147" s="46"/>
      <c r="BS147" s="46">
        <f t="shared" si="327"/>
        <v>0</v>
      </c>
      <c r="BT147" s="221">
        <f t="shared" si="328"/>
        <v>0</v>
      </c>
      <c r="BU147" s="243" t="e">
        <f t="shared" si="329"/>
        <v>#DIV/0!</v>
      </c>
      <c r="BV147" s="46">
        <f t="shared" si="330"/>
        <v>0</v>
      </c>
      <c r="BW147" s="243" t="e">
        <f t="shared" si="331"/>
        <v>#DIV/0!</v>
      </c>
      <c r="BX147" s="22">
        <f t="shared" si="332"/>
        <v>0</v>
      </c>
      <c r="BY147" s="253" t="e">
        <f t="shared" si="333"/>
        <v>#DIV/0!</v>
      </c>
      <c r="BZ147" s="22"/>
      <c r="CA147" s="22"/>
      <c r="CB147" s="22">
        <f t="shared" si="334"/>
        <v>0</v>
      </c>
      <c r="CC147" s="22"/>
      <c r="CD147" s="22"/>
      <c r="CE147" s="221">
        <f t="shared" si="335"/>
        <v>0</v>
      </c>
      <c r="CF147" s="221"/>
      <c r="CG147" s="221"/>
      <c r="CH147" s="221">
        <f t="shared" si="336"/>
        <v>0</v>
      </c>
      <c r="CI147" s="221"/>
      <c r="CJ147" s="221"/>
      <c r="CK147" s="221">
        <f t="shared" si="337"/>
        <v>0</v>
      </c>
      <c r="CL147" s="221"/>
      <c r="CM147" s="221"/>
      <c r="CN147" s="221">
        <f t="shared" si="338"/>
        <v>0</v>
      </c>
      <c r="CO147" s="221"/>
      <c r="CP147" s="221"/>
      <c r="CQ147" s="221">
        <f t="shared" si="339"/>
        <v>0</v>
      </c>
      <c r="CR147" s="221">
        <f t="shared" si="340"/>
        <v>0</v>
      </c>
      <c r="CS147" s="221">
        <f t="shared" si="341"/>
        <v>0</v>
      </c>
      <c r="CT147" s="12">
        <f t="shared" si="342"/>
        <v>0</v>
      </c>
    </row>
    <row r="148" spans="1:98" s="9" customFormat="1" ht="13.5" customHeight="1" x14ac:dyDescent="0.2">
      <c r="A148" s="257" t="s">
        <v>1198</v>
      </c>
      <c r="B148" s="234">
        <v>17</v>
      </c>
      <c r="C148" s="46">
        <f t="shared" si="400"/>
        <v>0</v>
      </c>
      <c r="D148" s="46">
        <f t="shared" si="401"/>
        <v>0</v>
      </c>
      <c r="E148" s="46">
        <f t="shared" si="306"/>
        <v>0</v>
      </c>
      <c r="F148" s="46"/>
      <c r="G148" s="46"/>
      <c r="H148" s="46">
        <f t="shared" si="307"/>
        <v>0</v>
      </c>
      <c r="I148" s="46"/>
      <c r="J148" s="46"/>
      <c r="K148" s="46">
        <f t="shared" si="308"/>
        <v>0</v>
      </c>
      <c r="L148" s="46"/>
      <c r="M148" s="46"/>
      <c r="N148" s="46">
        <f t="shared" si="309"/>
        <v>0</v>
      </c>
      <c r="O148" s="46"/>
      <c r="P148" s="46"/>
      <c r="Q148" s="46">
        <f t="shared" si="310"/>
        <v>0</v>
      </c>
      <c r="R148" s="46"/>
      <c r="S148" s="46"/>
      <c r="T148" s="46">
        <f t="shared" si="311"/>
        <v>0</v>
      </c>
      <c r="U148" s="46"/>
      <c r="V148" s="46"/>
      <c r="W148" s="163">
        <f t="shared" si="312"/>
        <v>0</v>
      </c>
      <c r="X148" s="163"/>
      <c r="Y148" s="163"/>
      <c r="Z148" s="163">
        <f t="shared" si="313"/>
        <v>0</v>
      </c>
      <c r="AA148" s="163"/>
      <c r="AB148" s="163"/>
      <c r="AC148" s="46">
        <f t="shared" si="314"/>
        <v>0</v>
      </c>
      <c r="AD148" s="46"/>
      <c r="AE148" s="46"/>
      <c r="AF148" s="46">
        <f t="shared" si="315"/>
        <v>0</v>
      </c>
      <c r="AG148" s="46"/>
      <c r="AH148" s="46"/>
      <c r="AI148" s="46">
        <f t="shared" si="316"/>
        <v>0</v>
      </c>
      <c r="AJ148" s="46"/>
      <c r="AK148" s="46"/>
      <c r="AL148" s="46">
        <f t="shared" si="317"/>
        <v>0</v>
      </c>
      <c r="AM148" s="46"/>
      <c r="AN148" s="46"/>
      <c r="AO148" s="46">
        <f t="shared" si="318"/>
        <v>0</v>
      </c>
      <c r="AP148" s="46"/>
      <c r="AQ148" s="46"/>
      <c r="AR148" s="46">
        <f t="shared" si="319"/>
        <v>0</v>
      </c>
      <c r="AS148" s="46"/>
      <c r="AT148" s="46"/>
      <c r="AU148" s="46">
        <f t="shared" si="320"/>
        <v>0</v>
      </c>
      <c r="AV148" s="46"/>
      <c r="AW148" s="46"/>
      <c r="AX148" s="46">
        <f t="shared" si="321"/>
        <v>0</v>
      </c>
      <c r="AY148" s="46"/>
      <c r="AZ148" s="46"/>
      <c r="BA148" s="46">
        <f t="shared" si="322"/>
        <v>0</v>
      </c>
      <c r="BB148" s="46"/>
      <c r="BC148" s="46"/>
      <c r="BD148" s="46">
        <f t="shared" si="377"/>
        <v>0</v>
      </c>
      <c r="BE148" s="46"/>
      <c r="BF148" s="46"/>
      <c r="BG148" s="46">
        <f t="shared" si="323"/>
        <v>0</v>
      </c>
      <c r="BH148" s="46"/>
      <c r="BI148" s="46"/>
      <c r="BJ148" s="46">
        <f t="shared" si="324"/>
        <v>0</v>
      </c>
      <c r="BK148" s="46"/>
      <c r="BL148" s="46"/>
      <c r="BM148" s="46">
        <f t="shared" si="325"/>
        <v>0</v>
      </c>
      <c r="BN148" s="46"/>
      <c r="BO148" s="46"/>
      <c r="BP148" s="46">
        <f t="shared" si="326"/>
        <v>0</v>
      </c>
      <c r="BQ148" s="46"/>
      <c r="BR148" s="46"/>
      <c r="BS148" s="46">
        <f t="shared" si="327"/>
        <v>0</v>
      </c>
      <c r="BT148" s="221">
        <f t="shared" si="328"/>
        <v>0</v>
      </c>
      <c r="BU148" s="243" t="e">
        <f t="shared" si="329"/>
        <v>#DIV/0!</v>
      </c>
      <c r="BV148" s="46">
        <f t="shared" si="330"/>
        <v>0</v>
      </c>
      <c r="BW148" s="243" t="e">
        <f t="shared" si="331"/>
        <v>#DIV/0!</v>
      </c>
      <c r="BX148" s="22">
        <f t="shared" si="332"/>
        <v>0</v>
      </c>
      <c r="BY148" s="243" t="e">
        <f t="shared" si="333"/>
        <v>#DIV/0!</v>
      </c>
      <c r="BZ148" s="22"/>
      <c r="CA148" s="22"/>
      <c r="CB148" s="22">
        <f t="shared" si="334"/>
        <v>0</v>
      </c>
      <c r="CC148" s="22"/>
      <c r="CD148" s="22"/>
      <c r="CE148" s="221">
        <f t="shared" si="335"/>
        <v>0</v>
      </c>
      <c r="CF148" s="221"/>
      <c r="CG148" s="221"/>
      <c r="CH148" s="221">
        <f t="shared" si="336"/>
        <v>0</v>
      </c>
      <c r="CI148" s="221"/>
      <c r="CJ148" s="221"/>
      <c r="CK148" s="221">
        <f t="shared" si="337"/>
        <v>0</v>
      </c>
      <c r="CL148" s="221"/>
      <c r="CM148" s="221"/>
      <c r="CN148" s="221">
        <f t="shared" si="338"/>
        <v>0</v>
      </c>
      <c r="CO148" s="221"/>
      <c r="CP148" s="221"/>
      <c r="CQ148" s="221">
        <f t="shared" si="339"/>
        <v>0</v>
      </c>
      <c r="CR148" s="221">
        <f t="shared" si="340"/>
        <v>0</v>
      </c>
      <c r="CS148" s="221">
        <f t="shared" si="341"/>
        <v>0</v>
      </c>
      <c r="CT148" s="12">
        <f t="shared" si="342"/>
        <v>0</v>
      </c>
    </row>
    <row r="149" spans="1:98" s="9" customFormat="1" ht="15" customHeight="1" x14ac:dyDescent="0.2">
      <c r="A149" s="257" t="s">
        <v>773</v>
      </c>
      <c r="B149" s="234">
        <v>18</v>
      </c>
      <c r="C149" s="46">
        <f t="shared" si="400"/>
        <v>0</v>
      </c>
      <c r="D149" s="46">
        <f t="shared" si="401"/>
        <v>0</v>
      </c>
      <c r="E149" s="46">
        <f t="shared" si="306"/>
        <v>0</v>
      </c>
      <c r="F149" s="46"/>
      <c r="G149" s="46"/>
      <c r="H149" s="46">
        <f t="shared" si="307"/>
        <v>0</v>
      </c>
      <c r="I149" s="46"/>
      <c r="J149" s="46"/>
      <c r="K149" s="46">
        <f t="shared" si="308"/>
        <v>0</v>
      </c>
      <c r="L149" s="46"/>
      <c r="M149" s="46"/>
      <c r="N149" s="46">
        <f t="shared" si="309"/>
        <v>0</v>
      </c>
      <c r="O149" s="46"/>
      <c r="P149" s="46"/>
      <c r="Q149" s="46">
        <f t="shared" si="310"/>
        <v>0</v>
      </c>
      <c r="R149" s="46"/>
      <c r="S149" s="46"/>
      <c r="T149" s="46">
        <f t="shared" si="311"/>
        <v>0</v>
      </c>
      <c r="U149" s="46"/>
      <c r="V149" s="46"/>
      <c r="W149" s="163">
        <f t="shared" si="312"/>
        <v>0</v>
      </c>
      <c r="X149" s="163"/>
      <c r="Y149" s="163"/>
      <c r="Z149" s="163">
        <f t="shared" si="313"/>
        <v>0</v>
      </c>
      <c r="AA149" s="163"/>
      <c r="AB149" s="163"/>
      <c r="AC149" s="46">
        <f t="shared" si="314"/>
        <v>0</v>
      </c>
      <c r="AD149" s="46"/>
      <c r="AE149" s="46"/>
      <c r="AF149" s="46">
        <f t="shared" si="315"/>
        <v>0</v>
      </c>
      <c r="AG149" s="46"/>
      <c r="AH149" s="46"/>
      <c r="AI149" s="46">
        <f t="shared" si="316"/>
        <v>0</v>
      </c>
      <c r="AJ149" s="46"/>
      <c r="AK149" s="46"/>
      <c r="AL149" s="46">
        <f t="shared" si="317"/>
        <v>0</v>
      </c>
      <c r="AM149" s="46"/>
      <c r="AN149" s="46"/>
      <c r="AO149" s="46">
        <f t="shared" si="318"/>
        <v>0</v>
      </c>
      <c r="AP149" s="46"/>
      <c r="AQ149" s="46"/>
      <c r="AR149" s="46">
        <f t="shared" si="319"/>
        <v>0</v>
      </c>
      <c r="AS149" s="46"/>
      <c r="AT149" s="46"/>
      <c r="AU149" s="46">
        <f t="shared" si="320"/>
        <v>0</v>
      </c>
      <c r="AV149" s="46"/>
      <c r="AW149" s="46"/>
      <c r="AX149" s="46">
        <f t="shared" si="321"/>
        <v>0</v>
      </c>
      <c r="AY149" s="46"/>
      <c r="AZ149" s="46"/>
      <c r="BA149" s="46">
        <f t="shared" si="322"/>
        <v>0</v>
      </c>
      <c r="BB149" s="46"/>
      <c r="BC149" s="46"/>
      <c r="BD149" s="46">
        <f t="shared" si="377"/>
        <v>0</v>
      </c>
      <c r="BE149" s="46"/>
      <c r="BF149" s="46"/>
      <c r="BG149" s="46">
        <f t="shared" si="323"/>
        <v>0</v>
      </c>
      <c r="BH149" s="46"/>
      <c r="BI149" s="46"/>
      <c r="BJ149" s="46">
        <f t="shared" si="324"/>
        <v>0</v>
      </c>
      <c r="BK149" s="46"/>
      <c r="BL149" s="46"/>
      <c r="BM149" s="46">
        <f t="shared" si="325"/>
        <v>0</v>
      </c>
      <c r="BN149" s="46"/>
      <c r="BO149" s="46"/>
      <c r="BP149" s="46">
        <f t="shared" si="326"/>
        <v>0</v>
      </c>
      <c r="BQ149" s="46"/>
      <c r="BR149" s="46"/>
      <c r="BS149" s="46">
        <f t="shared" si="327"/>
        <v>0</v>
      </c>
      <c r="BT149" s="221">
        <f t="shared" si="328"/>
        <v>0</v>
      </c>
      <c r="BU149" s="243" t="e">
        <f t="shared" si="329"/>
        <v>#DIV/0!</v>
      </c>
      <c r="BV149" s="46">
        <f t="shared" si="330"/>
        <v>0</v>
      </c>
      <c r="BW149" s="243" t="e">
        <f t="shared" si="331"/>
        <v>#DIV/0!</v>
      </c>
      <c r="BX149" s="22">
        <f t="shared" si="332"/>
        <v>0</v>
      </c>
      <c r="BY149" s="243" t="e">
        <f t="shared" si="333"/>
        <v>#DIV/0!</v>
      </c>
      <c r="BZ149" s="22"/>
      <c r="CA149" s="22"/>
      <c r="CB149" s="22">
        <f t="shared" si="334"/>
        <v>0</v>
      </c>
      <c r="CC149" s="22"/>
      <c r="CD149" s="22"/>
      <c r="CE149" s="221">
        <f t="shared" si="335"/>
        <v>0</v>
      </c>
      <c r="CF149" s="221"/>
      <c r="CG149" s="221"/>
      <c r="CH149" s="221">
        <f t="shared" si="336"/>
        <v>0</v>
      </c>
      <c r="CI149" s="221"/>
      <c r="CJ149" s="221"/>
      <c r="CK149" s="221">
        <f t="shared" si="337"/>
        <v>0</v>
      </c>
      <c r="CL149" s="221"/>
      <c r="CM149" s="221"/>
      <c r="CN149" s="221">
        <f t="shared" si="338"/>
        <v>0</v>
      </c>
      <c r="CO149" s="221"/>
      <c r="CP149" s="221"/>
      <c r="CQ149" s="221">
        <f t="shared" si="339"/>
        <v>0</v>
      </c>
      <c r="CR149" s="221">
        <f t="shared" si="340"/>
        <v>0</v>
      </c>
      <c r="CS149" s="221">
        <f t="shared" si="341"/>
        <v>0</v>
      </c>
      <c r="CT149" s="12">
        <f t="shared" si="342"/>
        <v>0</v>
      </c>
    </row>
    <row r="150" spans="1:98" ht="15" customHeight="1" x14ac:dyDescent="0.2">
      <c r="A150" s="286" t="s">
        <v>1156</v>
      </c>
      <c r="B150" s="230">
        <f>SUM(B147:B149)</f>
        <v>48</v>
      </c>
      <c r="C150" s="209">
        <f>SUM(C147:C149)</f>
        <v>0</v>
      </c>
      <c r="D150" s="209">
        <f>SUM(D147:D149)</f>
        <v>0</v>
      </c>
      <c r="E150" s="209">
        <f t="shared" si="306"/>
        <v>0</v>
      </c>
      <c r="F150" s="209">
        <f t="shared" ref="F150" si="402">SUM(F147:F149)</f>
        <v>0</v>
      </c>
      <c r="G150" s="209">
        <f t="shared" ref="G150" si="403">SUM(G147:G149)</f>
        <v>0</v>
      </c>
      <c r="H150" s="209">
        <f t="shared" si="307"/>
        <v>0</v>
      </c>
      <c r="I150" s="209">
        <f t="shared" ref="I150" si="404">SUM(I147:I149)</f>
        <v>0</v>
      </c>
      <c r="J150" s="209">
        <f t="shared" ref="J150" si="405">SUM(J147:J149)</f>
        <v>0</v>
      </c>
      <c r="K150" s="209">
        <f t="shared" si="308"/>
        <v>0</v>
      </c>
      <c r="L150" s="209">
        <f t="shared" ref="L150" si="406">SUM(L147:L149)</f>
        <v>0</v>
      </c>
      <c r="M150" s="209">
        <f t="shared" ref="M150" si="407">SUM(M147:M149)</f>
        <v>0</v>
      </c>
      <c r="N150" s="209">
        <f t="shared" si="309"/>
        <v>0</v>
      </c>
      <c r="O150" s="209">
        <f t="shared" ref="O150" si="408">SUM(O147:O149)</f>
        <v>0</v>
      </c>
      <c r="P150" s="209">
        <f t="shared" ref="P150" si="409">SUM(P147:P149)</f>
        <v>0</v>
      </c>
      <c r="Q150" s="209">
        <f t="shared" si="310"/>
        <v>0</v>
      </c>
      <c r="R150" s="209">
        <f t="shared" ref="R150" si="410">SUM(R147:R149)</f>
        <v>0</v>
      </c>
      <c r="S150" s="209">
        <f t="shared" ref="S150" si="411">SUM(S147:S149)</f>
        <v>0</v>
      </c>
      <c r="T150" s="209">
        <f t="shared" si="311"/>
        <v>0</v>
      </c>
      <c r="U150" s="209">
        <f t="shared" ref="U150" si="412">SUM(U147:U149)</f>
        <v>0</v>
      </c>
      <c r="V150" s="209">
        <f t="shared" ref="V150" si="413">SUM(V147:V149)</f>
        <v>0</v>
      </c>
      <c r="W150" s="209">
        <f t="shared" si="312"/>
        <v>0</v>
      </c>
      <c r="X150" s="209">
        <f t="shared" ref="X150" si="414">SUM(X147:X149)</f>
        <v>0</v>
      </c>
      <c r="Y150" s="209">
        <f t="shared" ref="Y150" si="415">SUM(Y147:Y149)</f>
        <v>0</v>
      </c>
      <c r="Z150" s="209">
        <f t="shared" si="313"/>
        <v>0</v>
      </c>
      <c r="AA150" s="209">
        <f t="shared" ref="AA150" si="416">SUM(AA147:AA149)</f>
        <v>0</v>
      </c>
      <c r="AB150" s="209">
        <f t="shared" ref="AB150" si="417">SUM(AB147:AB149)</f>
        <v>0</v>
      </c>
      <c r="AC150" s="209">
        <f t="shared" si="314"/>
        <v>0</v>
      </c>
      <c r="AD150" s="209">
        <f t="shared" ref="AD150" si="418">SUM(AD147:AD149)</f>
        <v>0</v>
      </c>
      <c r="AE150" s="209">
        <f t="shared" ref="AE150" si="419">SUM(AE147:AE149)</f>
        <v>0</v>
      </c>
      <c r="AF150" s="209">
        <f t="shared" si="315"/>
        <v>0</v>
      </c>
      <c r="AG150" s="209">
        <f t="shared" ref="AG150" si="420">SUM(AG147:AG149)</f>
        <v>0</v>
      </c>
      <c r="AH150" s="209">
        <f t="shared" ref="AH150" si="421">SUM(AH147:AH149)</f>
        <v>0</v>
      </c>
      <c r="AI150" s="209">
        <f t="shared" si="316"/>
        <v>0</v>
      </c>
      <c r="AJ150" s="209">
        <f t="shared" ref="AJ150" si="422">SUM(AJ147:AJ149)</f>
        <v>0</v>
      </c>
      <c r="AK150" s="209">
        <f t="shared" ref="AK150" si="423">SUM(AK147:AK149)</f>
        <v>0</v>
      </c>
      <c r="AL150" s="209">
        <f t="shared" si="317"/>
        <v>0</v>
      </c>
      <c r="AM150" s="209">
        <f t="shared" ref="AM150" si="424">SUM(AM147:AM149)</f>
        <v>0</v>
      </c>
      <c r="AN150" s="209">
        <f t="shared" ref="AN150" si="425">SUM(AN147:AN149)</f>
        <v>0</v>
      </c>
      <c r="AO150" s="209">
        <f t="shared" si="318"/>
        <v>0</v>
      </c>
      <c r="AP150" s="209">
        <f t="shared" ref="AP150" si="426">SUM(AP147:AP149)</f>
        <v>0</v>
      </c>
      <c r="AQ150" s="209">
        <f t="shared" ref="AQ150" si="427">SUM(AQ147:AQ149)</f>
        <v>0</v>
      </c>
      <c r="AR150" s="209">
        <f t="shared" si="319"/>
        <v>0</v>
      </c>
      <c r="AS150" s="209">
        <f t="shared" ref="AS150" si="428">SUM(AS147:AS149)</f>
        <v>0</v>
      </c>
      <c r="AT150" s="209">
        <f t="shared" ref="AT150" si="429">SUM(AT147:AT149)</f>
        <v>0</v>
      </c>
      <c r="AU150" s="209">
        <f t="shared" si="320"/>
        <v>0</v>
      </c>
      <c r="AV150" s="209">
        <f t="shared" ref="AV150" si="430">SUM(AV147:AV149)</f>
        <v>0</v>
      </c>
      <c r="AW150" s="209">
        <f t="shared" ref="AW150" si="431">SUM(AW147:AW149)</f>
        <v>0</v>
      </c>
      <c r="AX150" s="209">
        <f t="shared" si="321"/>
        <v>0</v>
      </c>
      <c r="AY150" s="209">
        <f t="shared" ref="AY150" si="432">SUM(AY147:AY149)</f>
        <v>0</v>
      </c>
      <c r="AZ150" s="209">
        <f t="shared" ref="AZ150" si="433">SUM(AZ147:AZ149)</f>
        <v>0</v>
      </c>
      <c r="BA150" s="209">
        <f t="shared" si="322"/>
        <v>0</v>
      </c>
      <c r="BB150" s="209">
        <f t="shared" ref="BB150" si="434">SUM(BB147:BB149)</f>
        <v>0</v>
      </c>
      <c r="BC150" s="209">
        <f t="shared" ref="BC150" si="435">SUM(BC147:BC149)</f>
        <v>0</v>
      </c>
      <c r="BD150" s="209">
        <f t="shared" si="377"/>
        <v>0</v>
      </c>
      <c r="BE150" s="209">
        <f t="shared" ref="BE150" si="436">SUM(BE147:BE149)</f>
        <v>0</v>
      </c>
      <c r="BF150" s="209">
        <f t="shared" ref="BF150" si="437">SUM(BF147:BF149)</f>
        <v>0</v>
      </c>
      <c r="BG150" s="209">
        <f t="shared" si="323"/>
        <v>0</v>
      </c>
      <c r="BH150" s="209">
        <f t="shared" ref="BH150" si="438">SUM(BH147:BH149)</f>
        <v>0</v>
      </c>
      <c r="BI150" s="209">
        <f t="shared" ref="BI150" si="439">SUM(BI147:BI149)</f>
        <v>0</v>
      </c>
      <c r="BJ150" s="209">
        <f t="shared" si="324"/>
        <v>0</v>
      </c>
      <c r="BK150" s="209">
        <f t="shared" ref="BK150" si="440">SUM(BK147:BK149)</f>
        <v>0</v>
      </c>
      <c r="BL150" s="209">
        <f t="shared" ref="BL150" si="441">SUM(BL147:BL149)</f>
        <v>0</v>
      </c>
      <c r="BM150" s="209">
        <f t="shared" si="325"/>
        <v>0</v>
      </c>
      <c r="BN150" s="209">
        <f t="shared" ref="BN150" si="442">SUM(BN147:BN149)</f>
        <v>0</v>
      </c>
      <c r="BO150" s="209">
        <f t="shared" ref="BO150" si="443">SUM(BO147:BO149)</f>
        <v>0</v>
      </c>
      <c r="BP150" s="209">
        <f t="shared" si="326"/>
        <v>0</v>
      </c>
      <c r="BQ150" s="209">
        <f t="shared" ref="BQ150" si="444">SUM(BQ147:BQ149)</f>
        <v>0</v>
      </c>
      <c r="BR150" s="209">
        <f t="shared" ref="BR150" si="445">SUM(BR147:BR149)</f>
        <v>0</v>
      </c>
      <c r="BS150" s="209">
        <f t="shared" si="327"/>
        <v>0</v>
      </c>
      <c r="BT150" s="209">
        <f t="shared" si="328"/>
        <v>0</v>
      </c>
      <c r="BU150" s="268" t="e">
        <f t="shared" si="329"/>
        <v>#DIV/0!</v>
      </c>
      <c r="BV150" s="209">
        <f t="shared" si="330"/>
        <v>0</v>
      </c>
      <c r="BW150" s="268" t="e">
        <f t="shared" si="331"/>
        <v>#DIV/0!</v>
      </c>
      <c r="BX150" s="209">
        <f t="shared" si="332"/>
        <v>0</v>
      </c>
      <c r="BY150" s="290" t="e">
        <f t="shared" si="333"/>
        <v>#DIV/0!</v>
      </c>
      <c r="BZ150" s="209">
        <f t="shared" ref="BZ150" si="446">SUM(BZ147:BZ149)</f>
        <v>0</v>
      </c>
      <c r="CA150" s="209">
        <f t="shared" ref="CA150" si="447">SUM(CA147:CA149)</f>
        <v>0</v>
      </c>
      <c r="CB150" s="209">
        <f t="shared" si="334"/>
        <v>0</v>
      </c>
      <c r="CC150" s="209">
        <f t="shared" ref="CC150" si="448">SUM(CC147:CC149)</f>
        <v>0</v>
      </c>
      <c r="CD150" s="209">
        <f t="shared" ref="CD150" si="449">SUM(CD147:CD149)</f>
        <v>0</v>
      </c>
      <c r="CE150" s="209">
        <f t="shared" si="335"/>
        <v>0</v>
      </c>
      <c r="CF150" s="209">
        <f t="shared" ref="CF150" si="450">SUM(CF147:CF149)</f>
        <v>0</v>
      </c>
      <c r="CG150" s="209">
        <f t="shared" ref="CG150" si="451">SUM(CG147:CG149)</f>
        <v>0</v>
      </c>
      <c r="CH150" s="209">
        <f t="shared" si="336"/>
        <v>0</v>
      </c>
      <c r="CI150" s="209">
        <f t="shared" ref="CI150" si="452">SUM(CI147:CI149)</f>
        <v>0</v>
      </c>
      <c r="CJ150" s="209">
        <f t="shared" ref="CJ150" si="453">SUM(CJ147:CJ149)</f>
        <v>0</v>
      </c>
      <c r="CK150" s="209">
        <f t="shared" si="337"/>
        <v>0</v>
      </c>
      <c r="CL150" s="209">
        <f t="shared" ref="CL150" si="454">SUM(CL147:CL149)</f>
        <v>0</v>
      </c>
      <c r="CM150" s="209">
        <f t="shared" ref="CM150" si="455">SUM(CM147:CM149)</f>
        <v>0</v>
      </c>
      <c r="CN150" s="209">
        <f t="shared" si="338"/>
        <v>0</v>
      </c>
      <c r="CO150" s="209">
        <f t="shared" ref="CO150" si="456">SUM(CO147:CO149)</f>
        <v>0</v>
      </c>
      <c r="CP150" s="209">
        <f t="shared" ref="CP150" si="457">SUM(CP147:CP149)</f>
        <v>0</v>
      </c>
      <c r="CQ150" s="209">
        <f t="shared" si="339"/>
        <v>0</v>
      </c>
      <c r="CR150" s="209">
        <f t="shared" si="340"/>
        <v>0</v>
      </c>
      <c r="CS150" s="209">
        <f t="shared" si="341"/>
        <v>0</v>
      </c>
      <c r="CT150" s="209">
        <f t="shared" si="342"/>
        <v>0</v>
      </c>
    </row>
    <row r="151" spans="1:98" s="9" customFormat="1" x14ac:dyDescent="0.2">
      <c r="A151" s="3" t="s">
        <v>791</v>
      </c>
      <c r="B151" s="235">
        <v>22</v>
      </c>
      <c r="C151" s="47">
        <f>F151+L151+R151+X151+AD151+AJ151+AP151+AV151+BB151+BH151+BN151</f>
        <v>0</v>
      </c>
      <c r="D151" s="47">
        <f t="shared" ref="D151" si="458">G151+M151+S151+Y151+AE151+AK151+AQ151+AW151+BC151+BI151+BO151</f>
        <v>0</v>
      </c>
      <c r="E151" s="47">
        <f t="shared" si="306"/>
        <v>0</v>
      </c>
      <c r="F151" s="47"/>
      <c r="G151" s="47"/>
      <c r="H151" s="47">
        <f t="shared" si="307"/>
        <v>0</v>
      </c>
      <c r="I151" s="47"/>
      <c r="J151" s="47"/>
      <c r="K151" s="47">
        <f t="shared" si="308"/>
        <v>0</v>
      </c>
      <c r="L151" s="47"/>
      <c r="M151" s="47"/>
      <c r="N151" s="47">
        <f t="shared" si="309"/>
        <v>0</v>
      </c>
      <c r="O151" s="47"/>
      <c r="P151" s="47"/>
      <c r="Q151" s="219">
        <f t="shared" si="310"/>
        <v>0</v>
      </c>
      <c r="R151" s="219"/>
      <c r="S151" s="219"/>
      <c r="T151" s="219">
        <f t="shared" si="311"/>
        <v>0</v>
      </c>
      <c r="U151" s="216"/>
      <c r="V151" s="216"/>
      <c r="W151" s="163">
        <f t="shared" si="312"/>
        <v>0</v>
      </c>
      <c r="X151" s="163"/>
      <c r="Y151" s="163"/>
      <c r="Z151" s="163">
        <f t="shared" si="313"/>
        <v>0</v>
      </c>
      <c r="AA151" s="163"/>
      <c r="AB151" s="163"/>
      <c r="AC151" s="220">
        <f t="shared" si="314"/>
        <v>0</v>
      </c>
      <c r="AD151" s="220"/>
      <c r="AE151" s="220"/>
      <c r="AF151" s="220">
        <f t="shared" si="315"/>
        <v>0</v>
      </c>
      <c r="AG151" s="220"/>
      <c r="AH151" s="220"/>
      <c r="AI151" s="220">
        <f t="shared" si="316"/>
        <v>0</v>
      </c>
      <c r="AJ151" s="220"/>
      <c r="AK151" s="220"/>
      <c r="AL151" s="220">
        <f t="shared" si="317"/>
        <v>0</v>
      </c>
      <c r="AM151" s="220"/>
      <c r="AN151" s="220"/>
      <c r="AO151" s="220">
        <f t="shared" si="318"/>
        <v>0</v>
      </c>
      <c r="AP151" s="220"/>
      <c r="AQ151" s="220"/>
      <c r="AR151" s="220">
        <f t="shared" si="319"/>
        <v>0</v>
      </c>
      <c r="AS151" s="220"/>
      <c r="AT151" s="220"/>
      <c r="AU151" s="220">
        <f t="shared" si="320"/>
        <v>0</v>
      </c>
      <c r="AV151" s="220"/>
      <c r="AW151" s="220"/>
      <c r="AX151" s="220">
        <f t="shared" si="321"/>
        <v>0</v>
      </c>
      <c r="AY151" s="220"/>
      <c r="AZ151" s="220"/>
      <c r="BA151" s="220">
        <f t="shared" si="322"/>
        <v>0</v>
      </c>
      <c r="BB151" s="220"/>
      <c r="BC151" s="220"/>
      <c r="BD151" s="220">
        <f t="shared" si="377"/>
        <v>0</v>
      </c>
      <c r="BE151" s="220"/>
      <c r="BF151" s="220"/>
      <c r="BG151" s="220">
        <f t="shared" si="323"/>
        <v>0</v>
      </c>
      <c r="BH151" s="220"/>
      <c r="BI151" s="220"/>
      <c r="BJ151" s="220">
        <f t="shared" si="324"/>
        <v>0</v>
      </c>
      <c r="BK151" s="220"/>
      <c r="BL151" s="220"/>
      <c r="BM151" s="220">
        <f t="shared" si="325"/>
        <v>0</v>
      </c>
      <c r="BN151" s="220"/>
      <c r="BO151" s="220"/>
      <c r="BP151" s="220">
        <f t="shared" si="326"/>
        <v>0</v>
      </c>
      <c r="BQ151" s="220"/>
      <c r="BR151" s="220"/>
      <c r="BS151" s="220">
        <f t="shared" si="327"/>
        <v>0</v>
      </c>
      <c r="BT151" s="221">
        <f t="shared" si="328"/>
        <v>0</v>
      </c>
      <c r="BU151" s="243" t="e">
        <f t="shared" si="329"/>
        <v>#DIV/0!</v>
      </c>
      <c r="BV151" s="220">
        <f t="shared" si="330"/>
        <v>0</v>
      </c>
      <c r="BW151" s="245" t="e">
        <f t="shared" si="331"/>
        <v>#DIV/0!</v>
      </c>
      <c r="BX151" s="22">
        <f t="shared" si="332"/>
        <v>0</v>
      </c>
      <c r="BY151" s="253" t="e">
        <f t="shared" si="333"/>
        <v>#DIV/0!</v>
      </c>
      <c r="BZ151" s="22"/>
      <c r="CA151" s="22"/>
      <c r="CB151" s="22">
        <f t="shared" si="334"/>
        <v>0</v>
      </c>
      <c r="CC151" s="22"/>
      <c r="CD151" s="22"/>
      <c r="CE151" s="221">
        <f t="shared" si="335"/>
        <v>0</v>
      </c>
      <c r="CF151" s="221"/>
      <c r="CG151" s="221"/>
      <c r="CH151" s="221">
        <f t="shared" si="336"/>
        <v>0</v>
      </c>
      <c r="CI151" s="221"/>
      <c r="CJ151" s="221"/>
      <c r="CK151" s="221">
        <f t="shared" si="337"/>
        <v>0</v>
      </c>
      <c r="CL151" s="221"/>
      <c r="CM151" s="221"/>
      <c r="CN151" s="221">
        <f t="shared" si="338"/>
        <v>0</v>
      </c>
      <c r="CO151" s="221"/>
      <c r="CP151" s="221"/>
      <c r="CQ151" s="221">
        <f t="shared" si="339"/>
        <v>0</v>
      </c>
      <c r="CR151" s="221">
        <f t="shared" si="340"/>
        <v>0</v>
      </c>
      <c r="CS151" s="221">
        <f t="shared" si="341"/>
        <v>0</v>
      </c>
      <c r="CT151" s="178">
        <f t="shared" si="342"/>
        <v>0</v>
      </c>
    </row>
    <row r="152" spans="1:98" s="9" customFormat="1" ht="15" customHeight="1" x14ac:dyDescent="0.2">
      <c r="A152" s="3" t="s">
        <v>825</v>
      </c>
      <c r="B152" s="235">
        <v>2</v>
      </c>
      <c r="C152" s="47">
        <f t="shared" ref="C152:C157" si="459">F152+L152+R152+X152+AD152+AJ152+AP152+AV152+BB152+BH152+BN152</f>
        <v>0</v>
      </c>
      <c r="D152" s="47">
        <f t="shared" ref="D152:D157" si="460">G152+M152+S152+Y152+AE152+AK152+AQ152+AW152+BC152+BI152+BO152</f>
        <v>0</v>
      </c>
      <c r="E152" s="47">
        <f t="shared" si="306"/>
        <v>0</v>
      </c>
      <c r="F152" s="47"/>
      <c r="G152" s="47"/>
      <c r="H152" s="47">
        <f t="shared" si="307"/>
        <v>0</v>
      </c>
      <c r="I152" s="47"/>
      <c r="J152" s="47"/>
      <c r="K152" s="47">
        <f t="shared" si="308"/>
        <v>0</v>
      </c>
      <c r="L152" s="47"/>
      <c r="M152" s="47"/>
      <c r="N152" s="47">
        <f t="shared" si="309"/>
        <v>0</v>
      </c>
      <c r="O152" s="47"/>
      <c r="P152" s="47"/>
      <c r="Q152" s="219">
        <f t="shared" si="310"/>
        <v>0</v>
      </c>
      <c r="R152" s="219"/>
      <c r="S152" s="219"/>
      <c r="T152" s="219">
        <f t="shared" si="311"/>
        <v>0</v>
      </c>
      <c r="U152" s="216"/>
      <c r="V152" s="216"/>
      <c r="W152" s="163">
        <f t="shared" si="312"/>
        <v>0</v>
      </c>
      <c r="X152" s="163"/>
      <c r="Y152" s="163"/>
      <c r="Z152" s="163">
        <f t="shared" si="313"/>
        <v>0</v>
      </c>
      <c r="AA152" s="163"/>
      <c r="AB152" s="163"/>
      <c r="AC152" s="220">
        <f t="shared" si="314"/>
        <v>0</v>
      </c>
      <c r="AD152" s="220"/>
      <c r="AE152" s="220"/>
      <c r="AF152" s="220">
        <f t="shared" si="315"/>
        <v>0</v>
      </c>
      <c r="AG152" s="220"/>
      <c r="AH152" s="220"/>
      <c r="AI152" s="220">
        <f t="shared" si="316"/>
        <v>0</v>
      </c>
      <c r="AJ152" s="220"/>
      <c r="AK152" s="220"/>
      <c r="AL152" s="220">
        <f t="shared" si="317"/>
        <v>0</v>
      </c>
      <c r="AM152" s="220"/>
      <c r="AN152" s="220"/>
      <c r="AO152" s="220">
        <f t="shared" si="318"/>
        <v>0</v>
      </c>
      <c r="AP152" s="220"/>
      <c r="AQ152" s="220"/>
      <c r="AR152" s="220">
        <f t="shared" si="319"/>
        <v>0</v>
      </c>
      <c r="AS152" s="220"/>
      <c r="AT152" s="220"/>
      <c r="AU152" s="220">
        <f t="shared" si="320"/>
        <v>0</v>
      </c>
      <c r="AV152" s="220"/>
      <c r="AW152" s="220"/>
      <c r="AX152" s="220">
        <f t="shared" si="321"/>
        <v>0</v>
      </c>
      <c r="AY152" s="220"/>
      <c r="AZ152" s="220"/>
      <c r="BA152" s="220">
        <f t="shared" si="322"/>
        <v>0</v>
      </c>
      <c r="BB152" s="220"/>
      <c r="BC152" s="220"/>
      <c r="BD152" s="220">
        <f t="shared" si="377"/>
        <v>0</v>
      </c>
      <c r="BE152" s="220"/>
      <c r="BF152" s="220"/>
      <c r="BG152" s="220">
        <f t="shared" si="323"/>
        <v>0</v>
      </c>
      <c r="BH152" s="220"/>
      <c r="BI152" s="220"/>
      <c r="BJ152" s="220">
        <f t="shared" si="324"/>
        <v>0</v>
      </c>
      <c r="BK152" s="220"/>
      <c r="BL152" s="220"/>
      <c r="BM152" s="220">
        <f t="shared" si="325"/>
        <v>0</v>
      </c>
      <c r="BN152" s="220"/>
      <c r="BO152" s="220"/>
      <c r="BP152" s="220">
        <f t="shared" si="326"/>
        <v>0</v>
      </c>
      <c r="BQ152" s="220"/>
      <c r="BR152" s="220"/>
      <c r="BS152" s="220">
        <f t="shared" si="327"/>
        <v>0</v>
      </c>
      <c r="BT152" s="221">
        <f t="shared" si="328"/>
        <v>0</v>
      </c>
      <c r="BU152" s="243" t="e">
        <f t="shared" si="329"/>
        <v>#DIV/0!</v>
      </c>
      <c r="BV152" s="220">
        <f t="shared" si="330"/>
        <v>0</v>
      </c>
      <c r="BW152" s="245" t="e">
        <f t="shared" si="331"/>
        <v>#DIV/0!</v>
      </c>
      <c r="BX152" s="22">
        <f t="shared" si="332"/>
        <v>0</v>
      </c>
      <c r="BY152" s="253" t="e">
        <f t="shared" si="333"/>
        <v>#DIV/0!</v>
      </c>
      <c r="BZ152" s="22"/>
      <c r="CA152" s="22"/>
      <c r="CB152" s="22">
        <f t="shared" si="334"/>
        <v>0</v>
      </c>
      <c r="CC152" s="22"/>
      <c r="CD152" s="22"/>
      <c r="CE152" s="222">
        <f t="shared" si="335"/>
        <v>0</v>
      </c>
      <c r="CF152" s="222"/>
      <c r="CG152" s="222"/>
      <c r="CH152" s="222">
        <f t="shared" si="336"/>
        <v>0</v>
      </c>
      <c r="CI152" s="222"/>
      <c r="CJ152" s="222"/>
      <c r="CK152" s="221">
        <f t="shared" si="337"/>
        <v>0</v>
      </c>
      <c r="CL152" s="222"/>
      <c r="CM152" s="222"/>
      <c r="CN152" s="221">
        <f t="shared" si="338"/>
        <v>0</v>
      </c>
      <c r="CO152" s="221"/>
      <c r="CP152" s="221"/>
      <c r="CQ152" s="221">
        <f t="shared" si="339"/>
        <v>0</v>
      </c>
      <c r="CR152" s="221">
        <f t="shared" si="340"/>
        <v>0</v>
      </c>
      <c r="CS152" s="221">
        <f t="shared" si="341"/>
        <v>0</v>
      </c>
      <c r="CT152" s="178">
        <f t="shared" si="342"/>
        <v>0</v>
      </c>
    </row>
    <row r="153" spans="1:98" s="9" customFormat="1" x14ac:dyDescent="0.2">
      <c r="A153" s="26" t="s">
        <v>828</v>
      </c>
      <c r="B153" s="235">
        <v>6</v>
      </c>
      <c r="C153" s="47">
        <f t="shared" si="459"/>
        <v>0</v>
      </c>
      <c r="D153" s="47">
        <f t="shared" si="460"/>
        <v>0</v>
      </c>
      <c r="E153" s="47">
        <f t="shared" si="306"/>
        <v>0</v>
      </c>
      <c r="F153" s="47"/>
      <c r="G153" s="47"/>
      <c r="H153" s="47">
        <f t="shared" si="307"/>
        <v>0</v>
      </c>
      <c r="I153" s="47"/>
      <c r="J153" s="47"/>
      <c r="K153" s="47">
        <f t="shared" si="308"/>
        <v>0</v>
      </c>
      <c r="L153" s="47"/>
      <c r="M153" s="47"/>
      <c r="N153" s="47">
        <f t="shared" si="309"/>
        <v>0</v>
      </c>
      <c r="O153" s="47"/>
      <c r="P153" s="47"/>
      <c r="Q153" s="218">
        <f t="shared" si="310"/>
        <v>0</v>
      </c>
      <c r="R153" s="218"/>
      <c r="S153" s="218"/>
      <c r="T153" s="218">
        <f t="shared" si="311"/>
        <v>0</v>
      </c>
      <c r="U153" s="217"/>
      <c r="V153" s="217"/>
      <c r="W153" s="163">
        <f t="shared" si="312"/>
        <v>0</v>
      </c>
      <c r="X153" s="163"/>
      <c r="Y153" s="163"/>
      <c r="Z153" s="163">
        <f t="shared" si="313"/>
        <v>0</v>
      </c>
      <c r="AA153" s="163"/>
      <c r="AB153" s="163"/>
      <c r="AC153" s="220">
        <f t="shared" si="314"/>
        <v>0</v>
      </c>
      <c r="AD153" s="220"/>
      <c r="AE153" s="220"/>
      <c r="AF153" s="220">
        <f t="shared" si="315"/>
        <v>0</v>
      </c>
      <c r="AG153" s="220"/>
      <c r="AH153" s="220"/>
      <c r="AI153" s="220">
        <f t="shared" si="316"/>
        <v>0</v>
      </c>
      <c r="AJ153" s="220"/>
      <c r="AK153" s="220"/>
      <c r="AL153" s="220">
        <f t="shared" si="317"/>
        <v>0</v>
      </c>
      <c r="AM153" s="220"/>
      <c r="AN153" s="220"/>
      <c r="AO153" s="220">
        <f t="shared" si="318"/>
        <v>0</v>
      </c>
      <c r="AP153" s="220"/>
      <c r="AQ153" s="220"/>
      <c r="AR153" s="220">
        <f t="shared" si="319"/>
        <v>0</v>
      </c>
      <c r="AS153" s="220"/>
      <c r="AT153" s="220"/>
      <c r="AU153" s="220">
        <f t="shared" si="320"/>
        <v>0</v>
      </c>
      <c r="AV153" s="220"/>
      <c r="AW153" s="220"/>
      <c r="AX153" s="220">
        <f t="shared" si="321"/>
        <v>0</v>
      </c>
      <c r="AY153" s="220"/>
      <c r="AZ153" s="220"/>
      <c r="BA153" s="220">
        <f t="shared" si="322"/>
        <v>0</v>
      </c>
      <c r="BB153" s="220"/>
      <c r="BC153" s="220"/>
      <c r="BD153" s="220">
        <f t="shared" si="377"/>
        <v>0</v>
      </c>
      <c r="BE153" s="220"/>
      <c r="BF153" s="220"/>
      <c r="BG153" s="220">
        <f t="shared" si="323"/>
        <v>0</v>
      </c>
      <c r="BH153" s="220"/>
      <c r="BI153" s="220"/>
      <c r="BJ153" s="220">
        <f t="shared" si="324"/>
        <v>0</v>
      </c>
      <c r="BK153" s="220"/>
      <c r="BL153" s="220"/>
      <c r="BM153" s="220">
        <f t="shared" si="325"/>
        <v>0</v>
      </c>
      <c r="BN153" s="220"/>
      <c r="BO153" s="220"/>
      <c r="BP153" s="220">
        <f t="shared" si="326"/>
        <v>0</v>
      </c>
      <c r="BQ153" s="220"/>
      <c r="BR153" s="220"/>
      <c r="BS153" s="220">
        <f t="shared" si="327"/>
        <v>0</v>
      </c>
      <c r="BT153" s="221">
        <f t="shared" si="328"/>
        <v>0</v>
      </c>
      <c r="BU153" s="243" t="e">
        <f t="shared" si="329"/>
        <v>#DIV/0!</v>
      </c>
      <c r="BV153" s="220">
        <f t="shared" si="330"/>
        <v>0</v>
      </c>
      <c r="BW153" s="245" t="e">
        <f t="shared" si="331"/>
        <v>#DIV/0!</v>
      </c>
      <c r="BX153" s="22">
        <f t="shared" si="332"/>
        <v>0</v>
      </c>
      <c r="BY153" s="253" t="e">
        <f t="shared" si="333"/>
        <v>#DIV/0!</v>
      </c>
      <c r="BZ153" s="22"/>
      <c r="CA153" s="22"/>
      <c r="CB153" s="22">
        <f t="shared" si="334"/>
        <v>0</v>
      </c>
      <c r="CC153" s="22"/>
      <c r="CD153" s="22"/>
      <c r="CE153" s="222">
        <f t="shared" si="335"/>
        <v>0</v>
      </c>
      <c r="CF153" s="222"/>
      <c r="CG153" s="222"/>
      <c r="CH153" s="222">
        <f t="shared" si="336"/>
        <v>0</v>
      </c>
      <c r="CI153" s="222"/>
      <c r="CJ153" s="222"/>
      <c r="CK153" s="221">
        <f t="shared" si="337"/>
        <v>0</v>
      </c>
      <c r="CL153" s="222"/>
      <c r="CM153" s="222"/>
      <c r="CN153" s="221">
        <f t="shared" si="338"/>
        <v>0</v>
      </c>
      <c r="CO153" s="221"/>
      <c r="CP153" s="221"/>
      <c r="CQ153" s="221">
        <f t="shared" si="339"/>
        <v>0</v>
      </c>
      <c r="CR153" s="221">
        <f t="shared" si="340"/>
        <v>0</v>
      </c>
      <c r="CS153" s="221">
        <f t="shared" si="341"/>
        <v>0</v>
      </c>
      <c r="CT153" s="178">
        <f t="shared" si="342"/>
        <v>0</v>
      </c>
    </row>
    <row r="154" spans="1:98" s="9" customFormat="1" ht="15" customHeight="1" x14ac:dyDescent="0.2">
      <c r="A154" s="3" t="s">
        <v>832</v>
      </c>
      <c r="B154" s="235">
        <v>7</v>
      </c>
      <c r="C154" s="47">
        <f t="shared" si="459"/>
        <v>0</v>
      </c>
      <c r="D154" s="47">
        <f t="shared" si="460"/>
        <v>0</v>
      </c>
      <c r="E154" s="47">
        <f t="shared" si="306"/>
        <v>0</v>
      </c>
      <c r="F154" s="47"/>
      <c r="G154" s="47"/>
      <c r="H154" s="47">
        <f t="shared" si="307"/>
        <v>0</v>
      </c>
      <c r="I154" s="47"/>
      <c r="J154" s="47"/>
      <c r="K154" s="47">
        <f t="shared" si="308"/>
        <v>0</v>
      </c>
      <c r="L154" s="47"/>
      <c r="M154" s="47"/>
      <c r="N154" s="47">
        <f t="shared" si="309"/>
        <v>0</v>
      </c>
      <c r="O154" s="47"/>
      <c r="P154" s="47"/>
      <c r="Q154" s="219">
        <f t="shared" si="310"/>
        <v>0</v>
      </c>
      <c r="R154" s="219"/>
      <c r="S154" s="219"/>
      <c r="T154" s="219">
        <f t="shared" si="311"/>
        <v>0</v>
      </c>
      <c r="U154" s="216"/>
      <c r="V154" s="216"/>
      <c r="W154" s="163">
        <f t="shared" si="312"/>
        <v>0</v>
      </c>
      <c r="X154" s="163"/>
      <c r="Y154" s="163"/>
      <c r="Z154" s="163">
        <f t="shared" si="313"/>
        <v>0</v>
      </c>
      <c r="AA154" s="163"/>
      <c r="AB154" s="163"/>
      <c r="AC154" s="220">
        <f t="shared" si="314"/>
        <v>0</v>
      </c>
      <c r="AD154" s="220"/>
      <c r="AE154" s="220"/>
      <c r="AF154" s="220">
        <f t="shared" si="315"/>
        <v>0</v>
      </c>
      <c r="AG154" s="220"/>
      <c r="AH154" s="220"/>
      <c r="AI154" s="220">
        <f t="shared" si="316"/>
        <v>0</v>
      </c>
      <c r="AJ154" s="220"/>
      <c r="AK154" s="220"/>
      <c r="AL154" s="220">
        <f t="shared" si="317"/>
        <v>0</v>
      </c>
      <c r="AM154" s="220"/>
      <c r="AN154" s="220"/>
      <c r="AO154" s="220">
        <f t="shared" si="318"/>
        <v>0</v>
      </c>
      <c r="AP154" s="220"/>
      <c r="AQ154" s="220"/>
      <c r="AR154" s="220">
        <f t="shared" si="319"/>
        <v>0</v>
      </c>
      <c r="AS154" s="220"/>
      <c r="AT154" s="220"/>
      <c r="AU154" s="220">
        <f t="shared" si="320"/>
        <v>0</v>
      </c>
      <c r="AV154" s="220"/>
      <c r="AW154" s="220"/>
      <c r="AX154" s="220">
        <f t="shared" si="321"/>
        <v>0</v>
      </c>
      <c r="AY154" s="220"/>
      <c r="AZ154" s="220"/>
      <c r="BA154" s="220">
        <f t="shared" si="322"/>
        <v>0</v>
      </c>
      <c r="BB154" s="220"/>
      <c r="BC154" s="220"/>
      <c r="BD154" s="220">
        <f t="shared" si="377"/>
        <v>0</v>
      </c>
      <c r="BE154" s="220"/>
      <c r="BF154" s="220"/>
      <c r="BG154" s="220">
        <f t="shared" si="323"/>
        <v>0</v>
      </c>
      <c r="BH154" s="220"/>
      <c r="BI154" s="220"/>
      <c r="BJ154" s="220">
        <f t="shared" si="324"/>
        <v>0</v>
      </c>
      <c r="BK154" s="220"/>
      <c r="BL154" s="220"/>
      <c r="BM154" s="220">
        <f t="shared" si="325"/>
        <v>0</v>
      </c>
      <c r="BN154" s="220"/>
      <c r="BO154" s="220"/>
      <c r="BP154" s="220">
        <f t="shared" si="326"/>
        <v>0</v>
      </c>
      <c r="BQ154" s="220"/>
      <c r="BR154" s="220"/>
      <c r="BS154" s="220">
        <f t="shared" si="327"/>
        <v>0</v>
      </c>
      <c r="BT154" s="221">
        <f t="shared" si="328"/>
        <v>0</v>
      </c>
      <c r="BU154" s="243" t="e">
        <f t="shared" si="329"/>
        <v>#DIV/0!</v>
      </c>
      <c r="BV154" s="220">
        <f t="shared" si="330"/>
        <v>0</v>
      </c>
      <c r="BW154" s="245" t="e">
        <f t="shared" si="331"/>
        <v>#DIV/0!</v>
      </c>
      <c r="BX154" s="22">
        <f t="shared" si="332"/>
        <v>0</v>
      </c>
      <c r="BY154" s="253" t="e">
        <f t="shared" si="333"/>
        <v>#DIV/0!</v>
      </c>
      <c r="BZ154" s="22"/>
      <c r="CA154" s="22"/>
      <c r="CB154" s="22">
        <f t="shared" si="334"/>
        <v>0</v>
      </c>
      <c r="CC154" s="22"/>
      <c r="CD154" s="22"/>
      <c r="CE154" s="222">
        <f t="shared" si="335"/>
        <v>0</v>
      </c>
      <c r="CF154" s="222"/>
      <c r="CG154" s="222"/>
      <c r="CH154" s="222">
        <f t="shared" si="336"/>
        <v>0</v>
      </c>
      <c r="CI154" s="222"/>
      <c r="CJ154" s="222"/>
      <c r="CK154" s="222">
        <f t="shared" si="337"/>
        <v>0</v>
      </c>
      <c r="CL154" s="222"/>
      <c r="CM154" s="222"/>
      <c r="CN154" s="222">
        <f t="shared" si="338"/>
        <v>0</v>
      </c>
      <c r="CO154" s="222"/>
      <c r="CP154" s="222"/>
      <c r="CQ154" s="222">
        <f t="shared" si="339"/>
        <v>0</v>
      </c>
      <c r="CR154" s="222">
        <f t="shared" si="340"/>
        <v>0</v>
      </c>
      <c r="CS154" s="222">
        <f t="shared" si="341"/>
        <v>0</v>
      </c>
      <c r="CT154" s="178">
        <f t="shared" si="342"/>
        <v>0</v>
      </c>
    </row>
    <row r="155" spans="1:98" s="9" customFormat="1" x14ac:dyDescent="0.2">
      <c r="A155" s="3" t="s">
        <v>843</v>
      </c>
      <c r="B155" s="235">
        <v>6</v>
      </c>
      <c r="C155" s="47">
        <f t="shared" si="459"/>
        <v>0</v>
      </c>
      <c r="D155" s="47">
        <f t="shared" si="460"/>
        <v>0</v>
      </c>
      <c r="E155" s="47">
        <f t="shared" si="306"/>
        <v>0</v>
      </c>
      <c r="F155" s="47"/>
      <c r="G155" s="47"/>
      <c r="H155" s="47">
        <f t="shared" si="307"/>
        <v>0</v>
      </c>
      <c r="I155" s="47"/>
      <c r="J155" s="47"/>
      <c r="K155" s="47">
        <f t="shared" si="308"/>
        <v>0</v>
      </c>
      <c r="L155" s="47"/>
      <c r="M155" s="47"/>
      <c r="N155" s="47">
        <f t="shared" si="309"/>
        <v>0</v>
      </c>
      <c r="O155" s="47"/>
      <c r="P155" s="47"/>
      <c r="Q155" s="219">
        <f t="shared" si="310"/>
        <v>0</v>
      </c>
      <c r="R155" s="219"/>
      <c r="S155" s="219"/>
      <c r="T155" s="219">
        <f t="shared" si="311"/>
        <v>0</v>
      </c>
      <c r="U155" s="216"/>
      <c r="V155" s="216"/>
      <c r="W155" s="163">
        <f t="shared" si="312"/>
        <v>0</v>
      </c>
      <c r="X155" s="163"/>
      <c r="Y155" s="163"/>
      <c r="Z155" s="163">
        <f t="shared" si="313"/>
        <v>0</v>
      </c>
      <c r="AA155" s="163"/>
      <c r="AB155" s="163"/>
      <c r="AC155" s="220">
        <f t="shared" si="314"/>
        <v>0</v>
      </c>
      <c r="AD155" s="220"/>
      <c r="AE155" s="220"/>
      <c r="AF155" s="220">
        <f t="shared" si="315"/>
        <v>0</v>
      </c>
      <c r="AG155" s="220"/>
      <c r="AH155" s="220"/>
      <c r="AI155" s="220">
        <f t="shared" si="316"/>
        <v>0</v>
      </c>
      <c r="AJ155" s="220"/>
      <c r="AK155" s="220"/>
      <c r="AL155" s="220">
        <f t="shared" si="317"/>
        <v>0</v>
      </c>
      <c r="AM155" s="220"/>
      <c r="AN155" s="220"/>
      <c r="AO155" s="220">
        <f t="shared" si="318"/>
        <v>0</v>
      </c>
      <c r="AP155" s="220"/>
      <c r="AQ155" s="220"/>
      <c r="AR155" s="220">
        <f t="shared" si="319"/>
        <v>0</v>
      </c>
      <c r="AS155" s="220"/>
      <c r="AT155" s="220"/>
      <c r="AU155" s="220">
        <f t="shared" si="320"/>
        <v>0</v>
      </c>
      <c r="AV155" s="220"/>
      <c r="AW155" s="220"/>
      <c r="AX155" s="220">
        <f t="shared" si="321"/>
        <v>0</v>
      </c>
      <c r="AY155" s="220"/>
      <c r="AZ155" s="220"/>
      <c r="BA155" s="220">
        <f t="shared" si="322"/>
        <v>0</v>
      </c>
      <c r="BB155" s="220"/>
      <c r="BC155" s="220"/>
      <c r="BD155" s="220">
        <f t="shared" si="377"/>
        <v>0</v>
      </c>
      <c r="BE155" s="220"/>
      <c r="BF155" s="220"/>
      <c r="BG155" s="220">
        <f t="shared" si="323"/>
        <v>0</v>
      </c>
      <c r="BH155" s="220"/>
      <c r="BI155" s="220"/>
      <c r="BJ155" s="220">
        <f t="shared" si="324"/>
        <v>0</v>
      </c>
      <c r="BK155" s="220"/>
      <c r="BL155" s="220"/>
      <c r="BM155" s="220">
        <f t="shared" si="325"/>
        <v>0</v>
      </c>
      <c r="BN155" s="220"/>
      <c r="BO155" s="220"/>
      <c r="BP155" s="220">
        <f t="shared" si="326"/>
        <v>0</v>
      </c>
      <c r="BQ155" s="220"/>
      <c r="BR155" s="220"/>
      <c r="BS155" s="220">
        <f t="shared" si="327"/>
        <v>0</v>
      </c>
      <c r="BT155" s="221">
        <f t="shared" si="328"/>
        <v>0</v>
      </c>
      <c r="BU155" s="243" t="e">
        <f t="shared" si="329"/>
        <v>#DIV/0!</v>
      </c>
      <c r="BV155" s="220">
        <f t="shared" si="330"/>
        <v>0</v>
      </c>
      <c r="BW155" s="245" t="e">
        <f t="shared" si="331"/>
        <v>#DIV/0!</v>
      </c>
      <c r="BX155" s="22">
        <f t="shared" si="332"/>
        <v>0</v>
      </c>
      <c r="BY155" s="253" t="e">
        <f t="shared" si="333"/>
        <v>#DIV/0!</v>
      </c>
      <c r="BZ155" s="22"/>
      <c r="CA155" s="22"/>
      <c r="CB155" s="22">
        <f t="shared" si="334"/>
        <v>0</v>
      </c>
      <c r="CC155" s="22"/>
      <c r="CD155" s="22"/>
      <c r="CE155" s="222">
        <f t="shared" si="335"/>
        <v>0</v>
      </c>
      <c r="CF155" s="222"/>
      <c r="CG155" s="222"/>
      <c r="CH155" s="222">
        <f t="shared" si="336"/>
        <v>0</v>
      </c>
      <c r="CI155" s="222"/>
      <c r="CJ155" s="222"/>
      <c r="CK155" s="222">
        <f t="shared" si="337"/>
        <v>0</v>
      </c>
      <c r="CL155" s="222"/>
      <c r="CM155" s="222"/>
      <c r="CN155" s="222">
        <f t="shared" si="338"/>
        <v>0</v>
      </c>
      <c r="CO155" s="222"/>
      <c r="CP155" s="222"/>
      <c r="CQ155" s="222">
        <f t="shared" si="339"/>
        <v>0</v>
      </c>
      <c r="CR155" s="222">
        <f t="shared" si="340"/>
        <v>0</v>
      </c>
      <c r="CS155" s="222">
        <f t="shared" si="341"/>
        <v>0</v>
      </c>
      <c r="CT155" s="178">
        <f t="shared" si="342"/>
        <v>0</v>
      </c>
    </row>
    <row r="156" spans="1:98" s="9" customFormat="1" ht="15" customHeight="1" x14ac:dyDescent="0.2">
      <c r="A156" s="3" t="s">
        <v>861</v>
      </c>
      <c r="B156" s="235">
        <v>11</v>
      </c>
      <c r="C156" s="47">
        <f t="shared" si="459"/>
        <v>0</v>
      </c>
      <c r="D156" s="47">
        <f t="shared" si="460"/>
        <v>0</v>
      </c>
      <c r="E156" s="47">
        <f t="shared" si="306"/>
        <v>0</v>
      </c>
      <c r="F156" s="47"/>
      <c r="G156" s="47"/>
      <c r="H156" s="47">
        <f t="shared" si="307"/>
        <v>0</v>
      </c>
      <c r="I156" s="47"/>
      <c r="J156" s="47"/>
      <c r="K156" s="47">
        <f t="shared" si="308"/>
        <v>0</v>
      </c>
      <c r="L156" s="47"/>
      <c r="M156" s="47"/>
      <c r="N156" s="47">
        <f t="shared" si="309"/>
        <v>0</v>
      </c>
      <c r="O156" s="47"/>
      <c r="P156" s="47"/>
      <c r="Q156" s="219">
        <f t="shared" si="310"/>
        <v>0</v>
      </c>
      <c r="R156" s="219"/>
      <c r="S156" s="219"/>
      <c r="T156" s="219">
        <f t="shared" si="311"/>
        <v>0</v>
      </c>
      <c r="U156" s="216"/>
      <c r="V156" s="216"/>
      <c r="W156" s="163">
        <f t="shared" si="312"/>
        <v>0</v>
      </c>
      <c r="X156" s="163"/>
      <c r="Y156" s="163"/>
      <c r="Z156" s="163">
        <f t="shared" si="313"/>
        <v>0</v>
      </c>
      <c r="AA156" s="163"/>
      <c r="AB156" s="163"/>
      <c r="AC156" s="220">
        <f t="shared" si="314"/>
        <v>0</v>
      </c>
      <c r="AD156" s="220"/>
      <c r="AE156" s="220"/>
      <c r="AF156" s="220">
        <f t="shared" si="315"/>
        <v>0</v>
      </c>
      <c r="AG156" s="220"/>
      <c r="AH156" s="220"/>
      <c r="AI156" s="220">
        <f t="shared" si="316"/>
        <v>0</v>
      </c>
      <c r="AJ156" s="220"/>
      <c r="AK156" s="220"/>
      <c r="AL156" s="220">
        <f t="shared" si="317"/>
        <v>0</v>
      </c>
      <c r="AM156" s="220"/>
      <c r="AN156" s="220"/>
      <c r="AO156" s="220">
        <f t="shared" si="318"/>
        <v>0</v>
      </c>
      <c r="AP156" s="220"/>
      <c r="AQ156" s="220"/>
      <c r="AR156" s="220">
        <f t="shared" si="319"/>
        <v>0</v>
      </c>
      <c r="AS156" s="220"/>
      <c r="AT156" s="220"/>
      <c r="AU156" s="220">
        <f t="shared" si="320"/>
        <v>0</v>
      </c>
      <c r="AV156" s="220"/>
      <c r="AW156" s="220"/>
      <c r="AX156" s="220">
        <f t="shared" si="321"/>
        <v>0</v>
      </c>
      <c r="AY156" s="220"/>
      <c r="AZ156" s="220"/>
      <c r="BA156" s="220">
        <f t="shared" si="322"/>
        <v>0</v>
      </c>
      <c r="BB156" s="220"/>
      <c r="BC156" s="220"/>
      <c r="BD156" s="220">
        <f t="shared" si="377"/>
        <v>0</v>
      </c>
      <c r="BE156" s="220"/>
      <c r="BF156" s="220"/>
      <c r="BG156" s="220">
        <f t="shared" si="323"/>
        <v>0</v>
      </c>
      <c r="BH156" s="220"/>
      <c r="BI156" s="220"/>
      <c r="BJ156" s="220">
        <f t="shared" si="324"/>
        <v>0</v>
      </c>
      <c r="BK156" s="220"/>
      <c r="BL156" s="220"/>
      <c r="BM156" s="220">
        <f t="shared" si="325"/>
        <v>0</v>
      </c>
      <c r="BN156" s="220"/>
      <c r="BO156" s="220"/>
      <c r="BP156" s="220">
        <f t="shared" si="326"/>
        <v>0</v>
      </c>
      <c r="BQ156" s="220"/>
      <c r="BR156" s="220"/>
      <c r="BS156" s="220">
        <f t="shared" si="327"/>
        <v>0</v>
      </c>
      <c r="BT156" s="221">
        <f t="shared" si="328"/>
        <v>0</v>
      </c>
      <c r="BU156" s="243" t="e">
        <f t="shared" si="329"/>
        <v>#DIV/0!</v>
      </c>
      <c r="BV156" s="220">
        <f t="shared" si="330"/>
        <v>0</v>
      </c>
      <c r="BW156" s="245" t="e">
        <f t="shared" si="331"/>
        <v>#DIV/0!</v>
      </c>
      <c r="BX156" s="22">
        <f t="shared" si="332"/>
        <v>0</v>
      </c>
      <c r="BY156" s="243" t="e">
        <f t="shared" si="333"/>
        <v>#DIV/0!</v>
      </c>
      <c r="BZ156" s="22"/>
      <c r="CA156" s="22"/>
      <c r="CB156" s="22">
        <f t="shared" si="334"/>
        <v>0</v>
      </c>
      <c r="CC156" s="22"/>
      <c r="CD156" s="22"/>
      <c r="CE156" s="222">
        <f t="shared" si="335"/>
        <v>0</v>
      </c>
      <c r="CF156" s="222"/>
      <c r="CG156" s="222"/>
      <c r="CH156" s="222">
        <f t="shared" si="336"/>
        <v>0</v>
      </c>
      <c r="CI156" s="222"/>
      <c r="CJ156" s="222"/>
      <c r="CK156" s="222">
        <f t="shared" si="337"/>
        <v>0</v>
      </c>
      <c r="CL156" s="222"/>
      <c r="CM156" s="222"/>
      <c r="CN156" s="222">
        <f t="shared" si="338"/>
        <v>0</v>
      </c>
      <c r="CO156" s="222"/>
      <c r="CP156" s="222"/>
      <c r="CQ156" s="222">
        <f t="shared" si="339"/>
        <v>0</v>
      </c>
      <c r="CR156" s="222">
        <f t="shared" si="340"/>
        <v>0</v>
      </c>
      <c r="CS156" s="222">
        <f t="shared" si="341"/>
        <v>0</v>
      </c>
      <c r="CT156" s="178">
        <f t="shared" si="342"/>
        <v>0</v>
      </c>
    </row>
    <row r="157" spans="1:98" s="9" customFormat="1" x14ac:dyDescent="0.2">
      <c r="A157" s="3" t="s">
        <v>867</v>
      </c>
      <c r="B157" s="235">
        <v>11</v>
      </c>
      <c r="C157" s="47">
        <f t="shared" si="459"/>
        <v>0</v>
      </c>
      <c r="D157" s="47">
        <f t="shared" si="460"/>
        <v>0</v>
      </c>
      <c r="E157" s="47">
        <f t="shared" si="306"/>
        <v>0</v>
      </c>
      <c r="F157" s="47"/>
      <c r="G157" s="47"/>
      <c r="H157" s="47">
        <f t="shared" si="307"/>
        <v>0</v>
      </c>
      <c r="I157" s="47"/>
      <c r="J157" s="47"/>
      <c r="K157" s="47">
        <f t="shared" si="308"/>
        <v>0</v>
      </c>
      <c r="L157" s="47"/>
      <c r="M157" s="47"/>
      <c r="N157" s="47">
        <f t="shared" si="309"/>
        <v>0</v>
      </c>
      <c r="O157" s="47"/>
      <c r="P157" s="47"/>
      <c r="Q157" s="219">
        <f t="shared" si="310"/>
        <v>0</v>
      </c>
      <c r="R157" s="219"/>
      <c r="S157" s="219"/>
      <c r="T157" s="219">
        <f t="shared" si="311"/>
        <v>0</v>
      </c>
      <c r="U157" s="216"/>
      <c r="V157" s="216"/>
      <c r="W157" s="163">
        <f t="shared" si="312"/>
        <v>0</v>
      </c>
      <c r="X157" s="163"/>
      <c r="Y157" s="163"/>
      <c r="Z157" s="163">
        <f t="shared" si="313"/>
        <v>0</v>
      </c>
      <c r="AA157" s="163"/>
      <c r="AB157" s="163"/>
      <c r="AC157" s="220">
        <f t="shared" si="314"/>
        <v>0</v>
      </c>
      <c r="AD157" s="220"/>
      <c r="AE157" s="220"/>
      <c r="AF157" s="220">
        <f t="shared" si="315"/>
        <v>0</v>
      </c>
      <c r="AG157" s="220"/>
      <c r="AH157" s="220"/>
      <c r="AI157" s="220">
        <f t="shared" si="316"/>
        <v>0</v>
      </c>
      <c r="AJ157" s="220"/>
      <c r="AK157" s="220"/>
      <c r="AL157" s="220">
        <f t="shared" si="317"/>
        <v>0</v>
      </c>
      <c r="AM157" s="220"/>
      <c r="AN157" s="220"/>
      <c r="AO157" s="220">
        <f t="shared" si="318"/>
        <v>0</v>
      </c>
      <c r="AP157" s="220"/>
      <c r="AQ157" s="220"/>
      <c r="AR157" s="220">
        <f t="shared" si="319"/>
        <v>0</v>
      </c>
      <c r="AS157" s="220"/>
      <c r="AT157" s="220"/>
      <c r="AU157" s="220">
        <f t="shared" si="320"/>
        <v>0</v>
      </c>
      <c r="AV157" s="220"/>
      <c r="AW157" s="220"/>
      <c r="AX157" s="220">
        <f t="shared" si="321"/>
        <v>0</v>
      </c>
      <c r="AY157" s="220"/>
      <c r="AZ157" s="220"/>
      <c r="BA157" s="220">
        <f t="shared" si="322"/>
        <v>0</v>
      </c>
      <c r="BB157" s="220"/>
      <c r="BC157" s="220"/>
      <c r="BD157" s="220">
        <f t="shared" si="377"/>
        <v>0</v>
      </c>
      <c r="BE157" s="220"/>
      <c r="BF157" s="220"/>
      <c r="BG157" s="220">
        <f t="shared" si="323"/>
        <v>0</v>
      </c>
      <c r="BH157" s="220"/>
      <c r="BI157" s="220"/>
      <c r="BJ157" s="220">
        <f t="shared" si="324"/>
        <v>0</v>
      </c>
      <c r="BK157" s="220"/>
      <c r="BL157" s="220"/>
      <c r="BM157" s="220">
        <f t="shared" si="325"/>
        <v>0</v>
      </c>
      <c r="BN157" s="220"/>
      <c r="BO157" s="220"/>
      <c r="BP157" s="220">
        <f t="shared" si="326"/>
        <v>0</v>
      </c>
      <c r="BQ157" s="220"/>
      <c r="BR157" s="220"/>
      <c r="BS157" s="220">
        <f t="shared" si="327"/>
        <v>0</v>
      </c>
      <c r="BT157" s="221">
        <f t="shared" si="328"/>
        <v>0</v>
      </c>
      <c r="BU157" s="243" t="e">
        <f t="shared" si="329"/>
        <v>#DIV/0!</v>
      </c>
      <c r="BV157" s="220">
        <f t="shared" si="330"/>
        <v>0</v>
      </c>
      <c r="BW157" s="245" t="e">
        <f t="shared" si="331"/>
        <v>#DIV/0!</v>
      </c>
      <c r="BX157" s="22">
        <f t="shared" si="332"/>
        <v>0</v>
      </c>
      <c r="BY157" s="243" t="e">
        <f t="shared" si="333"/>
        <v>#DIV/0!</v>
      </c>
      <c r="BZ157" s="22"/>
      <c r="CA157" s="22"/>
      <c r="CB157" s="22">
        <f t="shared" si="334"/>
        <v>0</v>
      </c>
      <c r="CC157" s="22"/>
      <c r="CD157" s="22"/>
      <c r="CE157" s="222">
        <f t="shared" si="335"/>
        <v>0</v>
      </c>
      <c r="CF157" s="222"/>
      <c r="CG157" s="222"/>
      <c r="CH157" s="222">
        <f t="shared" si="336"/>
        <v>0</v>
      </c>
      <c r="CI157" s="222"/>
      <c r="CJ157" s="222"/>
      <c r="CK157" s="222">
        <f t="shared" si="337"/>
        <v>0</v>
      </c>
      <c r="CL157" s="222"/>
      <c r="CM157" s="222"/>
      <c r="CN157" s="222">
        <f t="shared" si="338"/>
        <v>0</v>
      </c>
      <c r="CO157" s="222"/>
      <c r="CP157" s="222"/>
      <c r="CQ157" s="222">
        <f t="shared" si="339"/>
        <v>0</v>
      </c>
      <c r="CR157" s="222">
        <f t="shared" si="340"/>
        <v>0</v>
      </c>
      <c r="CS157" s="222">
        <f t="shared" si="341"/>
        <v>0</v>
      </c>
      <c r="CT157" s="178">
        <f t="shared" si="342"/>
        <v>0</v>
      </c>
    </row>
    <row r="158" spans="1:98" x14ac:dyDescent="0.2">
      <c r="A158" s="281" t="s">
        <v>1157</v>
      </c>
      <c r="B158" s="230">
        <f>SUM(B151:B157)</f>
        <v>65</v>
      </c>
      <c r="C158" s="209">
        <f>SUM(C151:C157)</f>
        <v>0</v>
      </c>
      <c r="D158" s="209">
        <f>SUM(D151:D157)</f>
        <v>0</v>
      </c>
      <c r="E158" s="209">
        <f t="shared" si="306"/>
        <v>0</v>
      </c>
      <c r="F158" s="209">
        <f t="shared" ref="F158" si="461">SUM(F151:F157)</f>
        <v>0</v>
      </c>
      <c r="G158" s="209">
        <f t="shared" ref="G158" si="462">SUM(G151:G157)</f>
        <v>0</v>
      </c>
      <c r="H158" s="209">
        <f t="shared" si="307"/>
        <v>0</v>
      </c>
      <c r="I158" s="209">
        <f t="shared" ref="I158" si="463">SUM(I151:I157)</f>
        <v>0</v>
      </c>
      <c r="J158" s="209">
        <f t="shared" ref="J158" si="464">SUM(J151:J157)</f>
        <v>0</v>
      </c>
      <c r="K158" s="209">
        <f t="shared" si="308"/>
        <v>0</v>
      </c>
      <c r="L158" s="209">
        <f t="shared" ref="L158" si="465">SUM(L151:L157)</f>
        <v>0</v>
      </c>
      <c r="M158" s="209">
        <f t="shared" ref="M158" si="466">SUM(M151:M157)</f>
        <v>0</v>
      </c>
      <c r="N158" s="209">
        <f t="shared" si="309"/>
        <v>0</v>
      </c>
      <c r="O158" s="209">
        <f t="shared" ref="O158" si="467">SUM(O151:O157)</f>
        <v>0</v>
      </c>
      <c r="P158" s="209">
        <f t="shared" ref="P158" si="468">SUM(P151:P157)</f>
        <v>0</v>
      </c>
      <c r="Q158" s="209">
        <f t="shared" si="310"/>
        <v>0</v>
      </c>
      <c r="R158" s="209">
        <f t="shared" ref="R158" si="469">SUM(R151:R157)</f>
        <v>0</v>
      </c>
      <c r="S158" s="209">
        <f t="shared" ref="S158" si="470">SUM(S151:S157)</f>
        <v>0</v>
      </c>
      <c r="T158" s="209">
        <f t="shared" si="311"/>
        <v>0</v>
      </c>
      <c r="U158" s="209">
        <f t="shared" ref="U158" si="471">SUM(U151:U157)</f>
        <v>0</v>
      </c>
      <c r="V158" s="209">
        <f t="shared" ref="V158" si="472">SUM(V151:V157)</f>
        <v>0</v>
      </c>
      <c r="W158" s="209">
        <f t="shared" si="312"/>
        <v>0</v>
      </c>
      <c r="X158" s="209">
        <f t="shared" ref="X158" si="473">SUM(X151:X157)</f>
        <v>0</v>
      </c>
      <c r="Y158" s="209">
        <f t="shared" ref="Y158" si="474">SUM(Y151:Y157)</f>
        <v>0</v>
      </c>
      <c r="Z158" s="209">
        <f t="shared" si="313"/>
        <v>0</v>
      </c>
      <c r="AA158" s="209">
        <f t="shared" ref="AA158" si="475">SUM(AA151:AA157)</f>
        <v>0</v>
      </c>
      <c r="AB158" s="209">
        <f t="shared" ref="AB158" si="476">SUM(AB151:AB157)</f>
        <v>0</v>
      </c>
      <c r="AC158" s="209">
        <f t="shared" si="314"/>
        <v>0</v>
      </c>
      <c r="AD158" s="209">
        <f t="shared" ref="AD158" si="477">SUM(AD151:AD157)</f>
        <v>0</v>
      </c>
      <c r="AE158" s="209">
        <f t="shared" ref="AE158" si="478">SUM(AE151:AE157)</f>
        <v>0</v>
      </c>
      <c r="AF158" s="209">
        <f t="shared" si="315"/>
        <v>0</v>
      </c>
      <c r="AG158" s="209">
        <f t="shared" ref="AG158" si="479">SUM(AG151:AG157)</f>
        <v>0</v>
      </c>
      <c r="AH158" s="209">
        <f t="shared" ref="AH158" si="480">SUM(AH151:AH157)</f>
        <v>0</v>
      </c>
      <c r="AI158" s="209">
        <f t="shared" si="316"/>
        <v>0</v>
      </c>
      <c r="AJ158" s="209">
        <f t="shared" ref="AJ158" si="481">SUM(AJ151:AJ157)</f>
        <v>0</v>
      </c>
      <c r="AK158" s="209">
        <f t="shared" ref="AK158" si="482">SUM(AK151:AK157)</f>
        <v>0</v>
      </c>
      <c r="AL158" s="209">
        <f t="shared" si="317"/>
        <v>0</v>
      </c>
      <c r="AM158" s="209">
        <f t="shared" ref="AM158" si="483">SUM(AM151:AM157)</f>
        <v>0</v>
      </c>
      <c r="AN158" s="209">
        <f t="shared" ref="AN158" si="484">SUM(AN151:AN157)</f>
        <v>0</v>
      </c>
      <c r="AO158" s="209">
        <f t="shared" si="318"/>
        <v>0</v>
      </c>
      <c r="AP158" s="209">
        <f t="shared" ref="AP158" si="485">SUM(AP151:AP157)</f>
        <v>0</v>
      </c>
      <c r="AQ158" s="209">
        <f t="shared" ref="AQ158" si="486">SUM(AQ151:AQ157)</f>
        <v>0</v>
      </c>
      <c r="AR158" s="209">
        <f t="shared" si="319"/>
        <v>0</v>
      </c>
      <c r="AS158" s="209">
        <f t="shared" ref="AS158" si="487">SUM(AS151:AS157)</f>
        <v>0</v>
      </c>
      <c r="AT158" s="209">
        <f t="shared" ref="AT158" si="488">SUM(AT151:AT157)</f>
        <v>0</v>
      </c>
      <c r="AU158" s="209">
        <f t="shared" si="320"/>
        <v>0</v>
      </c>
      <c r="AV158" s="209">
        <f t="shared" ref="AV158" si="489">SUM(AV151:AV157)</f>
        <v>0</v>
      </c>
      <c r="AW158" s="209">
        <f t="shared" ref="AW158" si="490">SUM(AW151:AW157)</f>
        <v>0</v>
      </c>
      <c r="AX158" s="209">
        <f t="shared" si="321"/>
        <v>0</v>
      </c>
      <c r="AY158" s="209">
        <f t="shared" ref="AY158" si="491">SUM(AY151:AY157)</f>
        <v>0</v>
      </c>
      <c r="AZ158" s="209">
        <f t="shared" ref="AZ158" si="492">SUM(AZ151:AZ157)</f>
        <v>0</v>
      </c>
      <c r="BA158" s="209">
        <f t="shared" si="322"/>
        <v>0</v>
      </c>
      <c r="BB158" s="209">
        <f t="shared" ref="BB158" si="493">SUM(BB151:BB157)</f>
        <v>0</v>
      </c>
      <c r="BC158" s="209">
        <f t="shared" ref="BC158" si="494">SUM(BC151:BC157)</f>
        <v>0</v>
      </c>
      <c r="BD158" s="209">
        <f t="shared" si="377"/>
        <v>0</v>
      </c>
      <c r="BE158" s="209">
        <f t="shared" ref="BE158" si="495">SUM(BE151:BE157)</f>
        <v>0</v>
      </c>
      <c r="BF158" s="209">
        <f t="shared" ref="BF158" si="496">SUM(BF151:BF157)</f>
        <v>0</v>
      </c>
      <c r="BG158" s="209">
        <f t="shared" si="323"/>
        <v>0</v>
      </c>
      <c r="BH158" s="209">
        <f t="shared" ref="BH158" si="497">SUM(BH151:BH157)</f>
        <v>0</v>
      </c>
      <c r="BI158" s="209">
        <f t="shared" ref="BI158" si="498">SUM(BI151:BI157)</f>
        <v>0</v>
      </c>
      <c r="BJ158" s="209">
        <f t="shared" si="324"/>
        <v>0</v>
      </c>
      <c r="BK158" s="209">
        <f t="shared" ref="BK158" si="499">SUM(BK151:BK157)</f>
        <v>0</v>
      </c>
      <c r="BL158" s="209">
        <f t="shared" ref="BL158" si="500">SUM(BL151:BL157)</f>
        <v>0</v>
      </c>
      <c r="BM158" s="209">
        <f t="shared" si="325"/>
        <v>0</v>
      </c>
      <c r="BN158" s="209">
        <f t="shared" ref="BN158" si="501">SUM(BN151:BN157)</f>
        <v>0</v>
      </c>
      <c r="BO158" s="209">
        <f t="shared" ref="BO158" si="502">SUM(BO151:BO157)</f>
        <v>0</v>
      </c>
      <c r="BP158" s="209">
        <f t="shared" si="326"/>
        <v>0</v>
      </c>
      <c r="BQ158" s="209">
        <f t="shared" ref="BQ158" si="503">SUM(BQ151:BQ157)</f>
        <v>0</v>
      </c>
      <c r="BR158" s="209">
        <f t="shared" ref="BR158" si="504">SUM(BR151:BR157)</f>
        <v>0</v>
      </c>
      <c r="BS158" s="209">
        <f t="shared" si="327"/>
        <v>0</v>
      </c>
      <c r="BT158" s="209">
        <f t="shared" si="328"/>
        <v>0</v>
      </c>
      <c r="BU158" s="268" t="e">
        <f t="shared" si="329"/>
        <v>#DIV/0!</v>
      </c>
      <c r="BV158" s="209">
        <f t="shared" si="330"/>
        <v>0</v>
      </c>
      <c r="BW158" s="268" t="e">
        <f t="shared" si="331"/>
        <v>#DIV/0!</v>
      </c>
      <c r="BX158" s="209">
        <f t="shared" si="332"/>
        <v>0</v>
      </c>
      <c r="BY158" s="290" t="e">
        <f t="shared" si="333"/>
        <v>#DIV/0!</v>
      </c>
      <c r="BZ158" s="209">
        <f t="shared" ref="BZ158" si="505">SUM(BZ151:BZ157)</f>
        <v>0</v>
      </c>
      <c r="CA158" s="209">
        <f t="shared" ref="CA158" si="506">SUM(CA151:CA157)</f>
        <v>0</v>
      </c>
      <c r="CB158" s="209">
        <f t="shared" si="334"/>
        <v>0</v>
      </c>
      <c r="CC158" s="209">
        <f t="shared" ref="CC158" si="507">SUM(CC151:CC157)</f>
        <v>0</v>
      </c>
      <c r="CD158" s="209">
        <f t="shared" ref="CD158" si="508">SUM(CD151:CD157)</f>
        <v>0</v>
      </c>
      <c r="CE158" s="209">
        <f t="shared" si="335"/>
        <v>0</v>
      </c>
      <c r="CF158" s="209">
        <f t="shared" ref="CF158" si="509">SUM(CF151:CF157)</f>
        <v>0</v>
      </c>
      <c r="CG158" s="209">
        <f t="shared" ref="CG158" si="510">SUM(CG151:CG157)</f>
        <v>0</v>
      </c>
      <c r="CH158" s="209">
        <f t="shared" si="336"/>
        <v>0</v>
      </c>
      <c r="CI158" s="209">
        <f t="shared" ref="CI158" si="511">SUM(CI151:CI157)</f>
        <v>0</v>
      </c>
      <c r="CJ158" s="209">
        <f t="shared" ref="CJ158" si="512">SUM(CJ151:CJ157)</f>
        <v>0</v>
      </c>
      <c r="CK158" s="209">
        <f t="shared" si="337"/>
        <v>0</v>
      </c>
      <c r="CL158" s="209">
        <f t="shared" ref="CL158" si="513">SUM(CL151:CL157)</f>
        <v>0</v>
      </c>
      <c r="CM158" s="209">
        <f t="shared" ref="CM158" si="514">SUM(CM151:CM157)</f>
        <v>0</v>
      </c>
      <c r="CN158" s="209">
        <f t="shared" si="338"/>
        <v>0</v>
      </c>
      <c r="CO158" s="209">
        <f t="shared" ref="CO158" si="515">SUM(CO151:CO157)</f>
        <v>0</v>
      </c>
      <c r="CP158" s="209">
        <f t="shared" ref="CP158" si="516">SUM(CP151:CP157)</f>
        <v>0</v>
      </c>
      <c r="CQ158" s="209">
        <f t="shared" si="339"/>
        <v>0</v>
      </c>
      <c r="CR158" s="209">
        <f t="shared" si="340"/>
        <v>0</v>
      </c>
      <c r="CS158" s="209">
        <f t="shared" si="341"/>
        <v>0</v>
      </c>
      <c r="CT158" s="209">
        <f t="shared" si="342"/>
        <v>0</v>
      </c>
    </row>
    <row r="159" spans="1:98" x14ac:dyDescent="0.2">
      <c r="A159" s="26" t="s">
        <v>881</v>
      </c>
      <c r="B159" s="227">
        <v>3</v>
      </c>
      <c r="C159" s="220">
        <f t="shared" ref="C159:C164" si="517">F159+L159+R159+X159+AD159+AJ159+AP159+AV159+BB159+BH159+BN159</f>
        <v>0</v>
      </c>
      <c r="D159" s="220">
        <f t="shared" ref="D159:D164" si="518">G159+M159+S159+Y159+AE159+AK159+AQ159+AW159+BC159+BI159+BO159</f>
        <v>0</v>
      </c>
      <c r="E159" s="220">
        <f>+D159+C159</f>
        <v>0</v>
      </c>
      <c r="F159" s="220"/>
      <c r="G159" s="220"/>
      <c r="H159" s="220">
        <f>+G159+F159</f>
        <v>0</v>
      </c>
      <c r="I159" s="220"/>
      <c r="J159" s="220"/>
      <c r="K159" s="220">
        <f>+J159+I159</f>
        <v>0</v>
      </c>
      <c r="L159" s="220"/>
      <c r="M159" s="220"/>
      <c r="N159" s="220">
        <f>+M159+L159</f>
        <v>0</v>
      </c>
      <c r="O159" s="220"/>
      <c r="P159" s="220"/>
      <c r="Q159" s="220">
        <f>+P159+O159</f>
        <v>0</v>
      </c>
      <c r="R159" s="220"/>
      <c r="S159" s="220"/>
      <c r="T159" s="220">
        <f>+S159+R159</f>
        <v>0</v>
      </c>
      <c r="U159" s="220"/>
      <c r="V159" s="220"/>
      <c r="W159" s="163">
        <f>+V159+U159</f>
        <v>0</v>
      </c>
      <c r="X159" s="163"/>
      <c r="Y159" s="163"/>
      <c r="Z159" s="163">
        <f>+Y159+X159</f>
        <v>0</v>
      </c>
      <c r="AA159" s="163"/>
      <c r="AB159" s="163"/>
      <c r="AC159" s="220">
        <f>+AB159+AA159</f>
        <v>0</v>
      </c>
      <c r="AD159" s="220"/>
      <c r="AE159" s="220"/>
      <c r="AF159" s="220">
        <f>+AE159+AD159</f>
        <v>0</v>
      </c>
      <c r="AG159" s="220"/>
      <c r="AH159" s="220"/>
      <c r="AI159" s="220">
        <f>+AH159+AG159</f>
        <v>0</v>
      </c>
      <c r="AJ159" s="220"/>
      <c r="AK159" s="220"/>
      <c r="AL159" s="220">
        <f t="shared" si="317"/>
        <v>0</v>
      </c>
      <c r="AM159" s="220"/>
      <c r="AN159" s="220"/>
      <c r="AO159" s="220">
        <f t="shared" si="318"/>
        <v>0</v>
      </c>
      <c r="AP159" s="220"/>
      <c r="AQ159" s="220"/>
      <c r="AR159" s="220">
        <f>+AQ159+AP159</f>
        <v>0</v>
      </c>
      <c r="AS159" s="220"/>
      <c r="AT159" s="220"/>
      <c r="AU159" s="220">
        <f>+AT159+AS159</f>
        <v>0</v>
      </c>
      <c r="AV159" s="220"/>
      <c r="AW159" s="220"/>
      <c r="AX159" s="220">
        <f t="shared" si="321"/>
        <v>0</v>
      </c>
      <c r="AY159" s="220"/>
      <c r="AZ159" s="220"/>
      <c r="BA159" s="220">
        <f t="shared" si="322"/>
        <v>0</v>
      </c>
      <c r="BB159" s="220"/>
      <c r="BC159" s="220"/>
      <c r="BD159" s="220">
        <f t="shared" si="377"/>
        <v>0</v>
      </c>
      <c r="BE159" s="220"/>
      <c r="BF159" s="220"/>
      <c r="BG159" s="220">
        <f t="shared" si="323"/>
        <v>0</v>
      </c>
      <c r="BH159" s="220"/>
      <c r="BI159" s="220"/>
      <c r="BJ159" s="220">
        <f>+BI159+BH159</f>
        <v>0</v>
      </c>
      <c r="BK159" s="220"/>
      <c r="BL159" s="220"/>
      <c r="BM159" s="220">
        <f>+BL159+BK159</f>
        <v>0</v>
      </c>
      <c r="BN159" s="220"/>
      <c r="BO159" s="220"/>
      <c r="BP159" s="220">
        <f>+BO159+BN159</f>
        <v>0</v>
      </c>
      <c r="BQ159" s="220"/>
      <c r="BR159" s="220"/>
      <c r="BS159" s="220">
        <f>+BR159+BQ159</f>
        <v>0</v>
      </c>
      <c r="BT159" s="221">
        <f t="shared" si="328"/>
        <v>0</v>
      </c>
      <c r="BU159" s="243" t="e">
        <f t="shared" si="329"/>
        <v>#DIV/0!</v>
      </c>
      <c r="BV159" s="220">
        <f t="shared" si="330"/>
        <v>0</v>
      </c>
      <c r="BW159" s="245" t="e">
        <f t="shared" si="331"/>
        <v>#DIV/0!</v>
      </c>
      <c r="BX159" s="22">
        <f t="shared" si="332"/>
        <v>0</v>
      </c>
      <c r="BY159" s="243" t="e">
        <f t="shared" si="333"/>
        <v>#DIV/0!</v>
      </c>
      <c r="BZ159" s="22"/>
      <c r="CA159" s="22"/>
      <c r="CB159" s="22">
        <f>+CA159+BZ159</f>
        <v>0</v>
      </c>
      <c r="CC159" s="22"/>
      <c r="CD159" s="22"/>
      <c r="CE159" s="220">
        <f>+CD159+CC159</f>
        <v>0</v>
      </c>
      <c r="CF159" s="220"/>
      <c r="CG159" s="220"/>
      <c r="CH159" s="220">
        <f>+CG159+CF159</f>
        <v>0</v>
      </c>
      <c r="CI159" s="220"/>
      <c r="CJ159" s="220"/>
      <c r="CK159" s="220">
        <f>+CJ159+CI159</f>
        <v>0</v>
      </c>
      <c r="CL159" s="220"/>
      <c r="CM159" s="220"/>
      <c r="CN159" s="220">
        <f>+CM159+CL159</f>
        <v>0</v>
      </c>
      <c r="CO159" s="220"/>
      <c r="CP159" s="220"/>
      <c r="CQ159" s="220">
        <f>+CP159+CO159</f>
        <v>0</v>
      </c>
      <c r="CR159" s="220">
        <f t="shared" si="340"/>
        <v>0</v>
      </c>
      <c r="CS159" s="220">
        <f t="shared" si="341"/>
        <v>0</v>
      </c>
      <c r="CT159" s="178">
        <f t="shared" si="342"/>
        <v>0</v>
      </c>
    </row>
    <row r="160" spans="1:98" ht="15" customHeight="1" x14ac:dyDescent="0.2">
      <c r="A160" s="26" t="s">
        <v>887</v>
      </c>
      <c r="B160" s="227">
        <v>5</v>
      </c>
      <c r="C160" s="220">
        <f t="shared" si="517"/>
        <v>0</v>
      </c>
      <c r="D160" s="220">
        <f t="shared" si="518"/>
        <v>0</v>
      </c>
      <c r="E160" s="220">
        <f t="shared" ref="E160:E164" si="519">+D160+C160</f>
        <v>0</v>
      </c>
      <c r="F160" s="220"/>
      <c r="G160" s="220"/>
      <c r="H160" s="220">
        <f t="shared" ref="H160:H164" si="520">+G160+F160</f>
        <v>0</v>
      </c>
      <c r="I160" s="220"/>
      <c r="J160" s="220"/>
      <c r="K160" s="220">
        <f t="shared" ref="K160:K164" si="521">+J160+I160</f>
        <v>0</v>
      </c>
      <c r="L160" s="220"/>
      <c r="M160" s="220"/>
      <c r="N160" s="220">
        <f t="shared" ref="N160:N164" si="522">+M160+L160</f>
        <v>0</v>
      </c>
      <c r="O160" s="220"/>
      <c r="P160" s="220"/>
      <c r="Q160" s="220">
        <f t="shared" ref="Q160:Q164" si="523">+P160+O160</f>
        <v>0</v>
      </c>
      <c r="R160" s="220"/>
      <c r="S160" s="220"/>
      <c r="T160" s="220">
        <f t="shared" ref="T160:T164" si="524">+S160+R160</f>
        <v>0</v>
      </c>
      <c r="U160" s="220"/>
      <c r="V160" s="220"/>
      <c r="W160" s="163">
        <f t="shared" ref="W160:W164" si="525">+V160+U160</f>
        <v>0</v>
      </c>
      <c r="X160" s="163"/>
      <c r="Y160" s="163"/>
      <c r="Z160" s="163">
        <f t="shared" ref="Z160:Z164" si="526">+Y160+X160</f>
        <v>0</v>
      </c>
      <c r="AA160" s="163"/>
      <c r="AB160" s="163"/>
      <c r="AC160" s="220">
        <f t="shared" ref="AC160:AC164" si="527">+AB160+AA160</f>
        <v>0</v>
      </c>
      <c r="AD160" s="220"/>
      <c r="AE160" s="220"/>
      <c r="AF160" s="220">
        <f t="shared" ref="AF160:AF164" si="528">+AE160+AD160</f>
        <v>0</v>
      </c>
      <c r="AG160" s="220"/>
      <c r="AH160" s="220"/>
      <c r="AI160" s="220">
        <f t="shared" ref="AI160:AI164" si="529">+AH160+AG160</f>
        <v>0</v>
      </c>
      <c r="AJ160" s="220"/>
      <c r="AK160" s="220"/>
      <c r="AL160" s="220">
        <f t="shared" si="317"/>
        <v>0</v>
      </c>
      <c r="AM160" s="220"/>
      <c r="AN160" s="220"/>
      <c r="AO160" s="220">
        <f t="shared" si="318"/>
        <v>0</v>
      </c>
      <c r="AP160" s="220"/>
      <c r="AQ160" s="220"/>
      <c r="AR160" s="220">
        <f t="shared" ref="AR160:AR164" si="530">+AQ160+AP160</f>
        <v>0</v>
      </c>
      <c r="AS160" s="220"/>
      <c r="AT160" s="220"/>
      <c r="AU160" s="220">
        <f t="shared" ref="AU160:AU164" si="531">+AT160+AS160</f>
        <v>0</v>
      </c>
      <c r="AV160" s="220"/>
      <c r="AW160" s="220"/>
      <c r="AX160" s="220">
        <f t="shared" si="321"/>
        <v>0</v>
      </c>
      <c r="AY160" s="220"/>
      <c r="AZ160" s="220"/>
      <c r="BA160" s="220">
        <f t="shared" si="322"/>
        <v>0</v>
      </c>
      <c r="BB160" s="220"/>
      <c r="BC160" s="220"/>
      <c r="BD160" s="220">
        <f t="shared" si="377"/>
        <v>0</v>
      </c>
      <c r="BE160" s="220"/>
      <c r="BF160" s="220"/>
      <c r="BG160" s="220">
        <f t="shared" si="323"/>
        <v>0</v>
      </c>
      <c r="BH160" s="220"/>
      <c r="BI160" s="220"/>
      <c r="BJ160" s="220">
        <f t="shared" ref="BJ160:BJ164" si="532">+BI160+BH160</f>
        <v>0</v>
      </c>
      <c r="BK160" s="220"/>
      <c r="BL160" s="220"/>
      <c r="BM160" s="220">
        <f t="shared" ref="BM160:BM164" si="533">+BL160+BK160</f>
        <v>0</v>
      </c>
      <c r="BN160" s="220"/>
      <c r="BO160" s="220"/>
      <c r="BP160" s="220">
        <f t="shared" ref="BP160:BP164" si="534">+BO160+BN160</f>
        <v>0</v>
      </c>
      <c r="BQ160" s="220"/>
      <c r="BR160" s="220"/>
      <c r="BS160" s="220">
        <f t="shared" ref="BS160:BS164" si="535">+BR160+BQ160</f>
        <v>0</v>
      </c>
      <c r="BT160" s="221">
        <f t="shared" si="328"/>
        <v>0</v>
      </c>
      <c r="BU160" s="243" t="e">
        <f t="shared" si="329"/>
        <v>#DIV/0!</v>
      </c>
      <c r="BV160" s="220">
        <f t="shared" si="330"/>
        <v>0</v>
      </c>
      <c r="BW160" s="245" t="e">
        <f t="shared" si="331"/>
        <v>#DIV/0!</v>
      </c>
      <c r="BX160" s="22">
        <f t="shared" si="332"/>
        <v>0</v>
      </c>
      <c r="BY160" s="243" t="e">
        <f t="shared" si="333"/>
        <v>#DIV/0!</v>
      </c>
      <c r="BZ160" s="22"/>
      <c r="CA160" s="22"/>
      <c r="CB160" s="22">
        <f t="shared" ref="CB160:CB164" si="536">+CA160+BZ160</f>
        <v>0</v>
      </c>
      <c r="CC160" s="22"/>
      <c r="CD160" s="22"/>
      <c r="CE160" s="220">
        <f t="shared" ref="CE160:CE164" si="537">+CD160+CC160</f>
        <v>0</v>
      </c>
      <c r="CF160" s="220"/>
      <c r="CG160" s="220"/>
      <c r="CH160" s="220">
        <f t="shared" ref="CH160:CH164" si="538">+CG160+CF160</f>
        <v>0</v>
      </c>
      <c r="CI160" s="220"/>
      <c r="CJ160" s="220"/>
      <c r="CK160" s="220">
        <f t="shared" ref="CK160:CK164" si="539">+CJ160+CI160</f>
        <v>0</v>
      </c>
      <c r="CL160" s="220"/>
      <c r="CM160" s="220"/>
      <c r="CN160" s="220">
        <f t="shared" ref="CN160:CN164" si="540">+CM160+CL160</f>
        <v>0</v>
      </c>
      <c r="CO160" s="220"/>
      <c r="CP160" s="220"/>
      <c r="CQ160" s="220">
        <f t="shared" ref="CQ160:CQ164" si="541">+CP160+CO160</f>
        <v>0</v>
      </c>
      <c r="CR160" s="220">
        <f t="shared" si="340"/>
        <v>0</v>
      </c>
      <c r="CS160" s="220">
        <f t="shared" si="341"/>
        <v>0</v>
      </c>
      <c r="CT160" s="178">
        <f t="shared" si="342"/>
        <v>0</v>
      </c>
    </row>
    <row r="161" spans="1:234" x14ac:dyDescent="0.2">
      <c r="A161" s="26" t="s">
        <v>899</v>
      </c>
      <c r="B161" s="227">
        <v>7</v>
      </c>
      <c r="C161" s="220">
        <f t="shared" si="517"/>
        <v>0</v>
      </c>
      <c r="D161" s="220">
        <f t="shared" si="518"/>
        <v>0</v>
      </c>
      <c r="E161" s="220">
        <f t="shared" si="519"/>
        <v>0</v>
      </c>
      <c r="F161" s="220"/>
      <c r="G161" s="220"/>
      <c r="H161" s="220">
        <f t="shared" si="520"/>
        <v>0</v>
      </c>
      <c r="I161" s="220"/>
      <c r="J161" s="220"/>
      <c r="K161" s="220">
        <f t="shared" si="521"/>
        <v>0</v>
      </c>
      <c r="L161" s="220"/>
      <c r="M161" s="220"/>
      <c r="N161" s="220">
        <f t="shared" si="522"/>
        <v>0</v>
      </c>
      <c r="O161" s="220"/>
      <c r="P161" s="220"/>
      <c r="Q161" s="220">
        <f t="shared" si="523"/>
        <v>0</v>
      </c>
      <c r="R161" s="220"/>
      <c r="S161" s="220"/>
      <c r="T161" s="220">
        <f t="shared" si="524"/>
        <v>0</v>
      </c>
      <c r="U161" s="220"/>
      <c r="V161" s="220"/>
      <c r="W161" s="163">
        <f t="shared" si="525"/>
        <v>0</v>
      </c>
      <c r="X161" s="163"/>
      <c r="Y161" s="163"/>
      <c r="Z161" s="163">
        <f t="shared" si="526"/>
        <v>0</v>
      </c>
      <c r="AA161" s="163"/>
      <c r="AB161" s="163"/>
      <c r="AC161" s="220">
        <f t="shared" si="527"/>
        <v>0</v>
      </c>
      <c r="AD161" s="220"/>
      <c r="AE161" s="220"/>
      <c r="AF161" s="220">
        <f t="shared" si="528"/>
        <v>0</v>
      </c>
      <c r="AG161" s="220"/>
      <c r="AH161" s="220"/>
      <c r="AI161" s="220">
        <f t="shared" si="529"/>
        <v>0</v>
      </c>
      <c r="AJ161" s="220"/>
      <c r="AK161" s="220"/>
      <c r="AL161" s="220">
        <f t="shared" si="317"/>
        <v>0</v>
      </c>
      <c r="AM161" s="220"/>
      <c r="AN161" s="220"/>
      <c r="AO161" s="220">
        <f t="shared" si="318"/>
        <v>0</v>
      </c>
      <c r="AP161" s="220"/>
      <c r="AQ161" s="220"/>
      <c r="AR161" s="220">
        <f t="shared" si="530"/>
        <v>0</v>
      </c>
      <c r="AS161" s="220"/>
      <c r="AT161" s="220"/>
      <c r="AU161" s="220">
        <f t="shared" si="531"/>
        <v>0</v>
      </c>
      <c r="AV161" s="220"/>
      <c r="AW161" s="220"/>
      <c r="AX161" s="220">
        <f t="shared" si="321"/>
        <v>0</v>
      </c>
      <c r="AY161" s="220"/>
      <c r="AZ161" s="220"/>
      <c r="BA161" s="220">
        <f t="shared" si="322"/>
        <v>0</v>
      </c>
      <c r="BB161" s="220"/>
      <c r="BC161" s="220"/>
      <c r="BD161" s="220">
        <f t="shared" si="377"/>
        <v>0</v>
      </c>
      <c r="BE161" s="220"/>
      <c r="BF161" s="220"/>
      <c r="BG161" s="220">
        <f t="shared" si="323"/>
        <v>0</v>
      </c>
      <c r="BH161" s="220"/>
      <c r="BI161" s="220"/>
      <c r="BJ161" s="220">
        <f t="shared" si="532"/>
        <v>0</v>
      </c>
      <c r="BK161" s="220"/>
      <c r="BL161" s="220"/>
      <c r="BM161" s="220">
        <f t="shared" si="533"/>
        <v>0</v>
      </c>
      <c r="BN161" s="220"/>
      <c r="BO161" s="220"/>
      <c r="BP161" s="220">
        <f t="shared" si="534"/>
        <v>0</v>
      </c>
      <c r="BQ161" s="220"/>
      <c r="BR161" s="220"/>
      <c r="BS161" s="220">
        <f t="shared" si="535"/>
        <v>0</v>
      </c>
      <c r="BT161" s="221">
        <f t="shared" si="328"/>
        <v>0</v>
      </c>
      <c r="BU161" s="243" t="e">
        <f t="shared" si="329"/>
        <v>#DIV/0!</v>
      </c>
      <c r="BV161" s="220">
        <f t="shared" si="330"/>
        <v>0</v>
      </c>
      <c r="BW161" s="245" t="e">
        <f t="shared" si="331"/>
        <v>#DIV/0!</v>
      </c>
      <c r="BX161" s="22">
        <f t="shared" si="332"/>
        <v>0</v>
      </c>
      <c r="BY161" s="243" t="e">
        <f t="shared" si="333"/>
        <v>#DIV/0!</v>
      </c>
      <c r="BZ161" s="22"/>
      <c r="CA161" s="22"/>
      <c r="CB161" s="22">
        <f t="shared" si="536"/>
        <v>0</v>
      </c>
      <c r="CC161" s="22"/>
      <c r="CD161" s="22"/>
      <c r="CE161" s="220">
        <f t="shared" si="537"/>
        <v>0</v>
      </c>
      <c r="CF161" s="220"/>
      <c r="CG161" s="220"/>
      <c r="CH161" s="220">
        <f t="shared" si="538"/>
        <v>0</v>
      </c>
      <c r="CI161" s="220"/>
      <c r="CJ161" s="220"/>
      <c r="CK161" s="220">
        <f t="shared" si="539"/>
        <v>0</v>
      </c>
      <c r="CL161" s="220"/>
      <c r="CM161" s="220"/>
      <c r="CN161" s="220">
        <f t="shared" si="540"/>
        <v>0</v>
      </c>
      <c r="CO161" s="220"/>
      <c r="CP161" s="220"/>
      <c r="CQ161" s="220">
        <f t="shared" si="541"/>
        <v>0</v>
      </c>
      <c r="CR161" s="220">
        <f t="shared" si="340"/>
        <v>0</v>
      </c>
      <c r="CS161" s="220">
        <f t="shared" si="341"/>
        <v>0</v>
      </c>
      <c r="CT161" s="178">
        <f t="shared" si="342"/>
        <v>0</v>
      </c>
    </row>
    <row r="162" spans="1:234" ht="15" customHeight="1" x14ac:dyDescent="0.2">
      <c r="A162" s="26" t="s">
        <v>904</v>
      </c>
      <c r="B162" s="227">
        <v>5</v>
      </c>
      <c r="C162" s="220">
        <f t="shared" si="517"/>
        <v>0</v>
      </c>
      <c r="D162" s="220">
        <f t="shared" si="518"/>
        <v>0</v>
      </c>
      <c r="E162" s="220">
        <f t="shared" si="519"/>
        <v>0</v>
      </c>
      <c r="F162" s="220"/>
      <c r="G162" s="220"/>
      <c r="H162" s="220">
        <f t="shared" si="520"/>
        <v>0</v>
      </c>
      <c r="I162" s="220"/>
      <c r="J162" s="220"/>
      <c r="K162" s="220">
        <f t="shared" si="521"/>
        <v>0</v>
      </c>
      <c r="L162" s="220"/>
      <c r="M162" s="220"/>
      <c r="N162" s="220">
        <f t="shared" si="522"/>
        <v>0</v>
      </c>
      <c r="O162" s="220"/>
      <c r="P162" s="220"/>
      <c r="Q162" s="220">
        <f t="shared" si="523"/>
        <v>0</v>
      </c>
      <c r="R162" s="220"/>
      <c r="S162" s="220"/>
      <c r="T162" s="220">
        <f t="shared" si="524"/>
        <v>0</v>
      </c>
      <c r="U162" s="220"/>
      <c r="V162" s="220"/>
      <c r="W162" s="163">
        <f t="shared" si="525"/>
        <v>0</v>
      </c>
      <c r="X162" s="163"/>
      <c r="Y162" s="163"/>
      <c r="Z162" s="163">
        <f t="shared" si="526"/>
        <v>0</v>
      </c>
      <c r="AA162" s="163"/>
      <c r="AB162" s="163"/>
      <c r="AC162" s="220">
        <f t="shared" si="527"/>
        <v>0</v>
      </c>
      <c r="AD162" s="220"/>
      <c r="AE162" s="220"/>
      <c r="AF162" s="220">
        <f t="shared" si="528"/>
        <v>0</v>
      </c>
      <c r="AG162" s="220"/>
      <c r="AH162" s="220"/>
      <c r="AI162" s="220">
        <f t="shared" si="529"/>
        <v>0</v>
      </c>
      <c r="AJ162" s="220"/>
      <c r="AK162" s="220"/>
      <c r="AL162" s="220">
        <f t="shared" si="317"/>
        <v>0</v>
      </c>
      <c r="AM162" s="220"/>
      <c r="AN162" s="220"/>
      <c r="AO162" s="220">
        <f t="shared" si="318"/>
        <v>0</v>
      </c>
      <c r="AP162" s="220"/>
      <c r="AQ162" s="220"/>
      <c r="AR162" s="220">
        <f t="shared" si="530"/>
        <v>0</v>
      </c>
      <c r="AS162" s="220"/>
      <c r="AT162" s="220"/>
      <c r="AU162" s="220">
        <f t="shared" si="531"/>
        <v>0</v>
      </c>
      <c r="AV162" s="220"/>
      <c r="AW162" s="220"/>
      <c r="AX162" s="220">
        <f t="shared" si="321"/>
        <v>0</v>
      </c>
      <c r="AY162" s="220"/>
      <c r="AZ162" s="220"/>
      <c r="BA162" s="220">
        <f t="shared" si="322"/>
        <v>0</v>
      </c>
      <c r="BB162" s="220"/>
      <c r="BC162" s="220"/>
      <c r="BD162" s="220">
        <f t="shared" si="377"/>
        <v>0</v>
      </c>
      <c r="BE162" s="220"/>
      <c r="BF162" s="220"/>
      <c r="BG162" s="220">
        <f t="shared" si="323"/>
        <v>0</v>
      </c>
      <c r="BH162" s="220"/>
      <c r="BI162" s="220"/>
      <c r="BJ162" s="220">
        <f t="shared" si="532"/>
        <v>0</v>
      </c>
      <c r="BK162" s="220"/>
      <c r="BL162" s="220"/>
      <c r="BM162" s="220">
        <f t="shared" si="533"/>
        <v>0</v>
      </c>
      <c r="BN162" s="220"/>
      <c r="BO162" s="220"/>
      <c r="BP162" s="220">
        <f t="shared" si="534"/>
        <v>0</v>
      </c>
      <c r="BQ162" s="220"/>
      <c r="BR162" s="220"/>
      <c r="BS162" s="220">
        <f t="shared" si="535"/>
        <v>0</v>
      </c>
      <c r="BT162" s="221">
        <f t="shared" si="328"/>
        <v>0</v>
      </c>
      <c r="BU162" s="243" t="e">
        <f t="shared" si="329"/>
        <v>#DIV/0!</v>
      </c>
      <c r="BV162" s="220">
        <f t="shared" si="330"/>
        <v>0</v>
      </c>
      <c r="BW162" s="245" t="e">
        <f t="shared" si="331"/>
        <v>#DIV/0!</v>
      </c>
      <c r="BX162" s="22">
        <f t="shared" si="332"/>
        <v>0</v>
      </c>
      <c r="BY162" s="243" t="e">
        <f t="shared" si="333"/>
        <v>#DIV/0!</v>
      </c>
      <c r="BZ162" s="22"/>
      <c r="CA162" s="22"/>
      <c r="CB162" s="22">
        <f t="shared" si="536"/>
        <v>0</v>
      </c>
      <c r="CC162" s="22"/>
      <c r="CD162" s="22"/>
      <c r="CE162" s="220">
        <f t="shared" si="537"/>
        <v>0</v>
      </c>
      <c r="CF162" s="220"/>
      <c r="CG162" s="220"/>
      <c r="CH162" s="220">
        <f t="shared" si="538"/>
        <v>0</v>
      </c>
      <c r="CI162" s="220"/>
      <c r="CJ162" s="220"/>
      <c r="CK162" s="220">
        <f t="shared" si="539"/>
        <v>0</v>
      </c>
      <c r="CL162" s="220"/>
      <c r="CM162" s="220"/>
      <c r="CN162" s="220">
        <f t="shared" si="540"/>
        <v>0</v>
      </c>
      <c r="CO162" s="220"/>
      <c r="CP162" s="220"/>
      <c r="CQ162" s="220">
        <f t="shared" si="541"/>
        <v>0</v>
      </c>
      <c r="CR162" s="220">
        <f t="shared" si="340"/>
        <v>0</v>
      </c>
      <c r="CS162" s="220">
        <f t="shared" si="341"/>
        <v>0</v>
      </c>
      <c r="CT162" s="178">
        <f t="shared" si="342"/>
        <v>0</v>
      </c>
    </row>
    <row r="163" spans="1:234" x14ac:dyDescent="0.2">
      <c r="A163" s="26" t="s">
        <v>1158</v>
      </c>
      <c r="B163" s="227">
        <v>1</v>
      </c>
      <c r="C163" s="220">
        <f t="shared" si="517"/>
        <v>0</v>
      </c>
      <c r="D163" s="220">
        <f t="shared" si="518"/>
        <v>0</v>
      </c>
      <c r="E163" s="220">
        <f t="shared" si="519"/>
        <v>0</v>
      </c>
      <c r="F163" s="220"/>
      <c r="G163" s="220"/>
      <c r="H163" s="220">
        <f t="shared" si="520"/>
        <v>0</v>
      </c>
      <c r="I163" s="220"/>
      <c r="J163" s="220"/>
      <c r="K163" s="220">
        <f t="shared" si="521"/>
        <v>0</v>
      </c>
      <c r="L163" s="220"/>
      <c r="M163" s="220"/>
      <c r="N163" s="220">
        <f t="shared" si="522"/>
        <v>0</v>
      </c>
      <c r="O163" s="220"/>
      <c r="P163" s="220"/>
      <c r="Q163" s="220">
        <f t="shared" si="523"/>
        <v>0</v>
      </c>
      <c r="R163" s="220"/>
      <c r="S163" s="220"/>
      <c r="T163" s="220">
        <f t="shared" si="524"/>
        <v>0</v>
      </c>
      <c r="U163" s="220"/>
      <c r="V163" s="220"/>
      <c r="W163" s="163">
        <f t="shared" si="525"/>
        <v>0</v>
      </c>
      <c r="X163" s="163"/>
      <c r="Y163" s="163"/>
      <c r="Z163" s="163">
        <f t="shared" si="526"/>
        <v>0</v>
      </c>
      <c r="AA163" s="163"/>
      <c r="AB163" s="163"/>
      <c r="AC163" s="220">
        <f t="shared" si="527"/>
        <v>0</v>
      </c>
      <c r="AD163" s="221"/>
      <c r="AE163" s="220"/>
      <c r="AF163" s="220">
        <f t="shared" si="528"/>
        <v>0</v>
      </c>
      <c r="AG163" s="220"/>
      <c r="AH163" s="220"/>
      <c r="AI163" s="220">
        <f t="shared" si="529"/>
        <v>0</v>
      </c>
      <c r="AJ163" s="220"/>
      <c r="AK163" s="220"/>
      <c r="AL163" s="220">
        <f t="shared" si="317"/>
        <v>0</v>
      </c>
      <c r="AM163" s="220"/>
      <c r="AN163" s="220"/>
      <c r="AO163" s="220">
        <f t="shared" si="318"/>
        <v>0</v>
      </c>
      <c r="AP163" s="220"/>
      <c r="AQ163" s="220"/>
      <c r="AR163" s="220">
        <f t="shared" si="530"/>
        <v>0</v>
      </c>
      <c r="AS163" s="220"/>
      <c r="AT163" s="220"/>
      <c r="AU163" s="220">
        <f t="shared" si="531"/>
        <v>0</v>
      </c>
      <c r="AV163" s="220"/>
      <c r="AW163" s="220"/>
      <c r="AX163" s="220">
        <f t="shared" si="321"/>
        <v>0</v>
      </c>
      <c r="AY163" s="220"/>
      <c r="AZ163" s="220"/>
      <c r="BA163" s="220">
        <f t="shared" si="322"/>
        <v>0</v>
      </c>
      <c r="BB163" s="220"/>
      <c r="BC163" s="220"/>
      <c r="BD163" s="220">
        <f t="shared" si="377"/>
        <v>0</v>
      </c>
      <c r="BE163" s="220"/>
      <c r="BF163" s="220"/>
      <c r="BG163" s="220">
        <f t="shared" si="323"/>
        <v>0</v>
      </c>
      <c r="BH163" s="220"/>
      <c r="BI163" s="220"/>
      <c r="BJ163" s="220">
        <f t="shared" si="532"/>
        <v>0</v>
      </c>
      <c r="BK163" s="220"/>
      <c r="BL163" s="220"/>
      <c r="BM163" s="220">
        <f t="shared" si="533"/>
        <v>0</v>
      </c>
      <c r="BN163" s="220"/>
      <c r="BO163" s="220"/>
      <c r="BP163" s="220">
        <f t="shared" si="534"/>
        <v>0</v>
      </c>
      <c r="BQ163" s="220"/>
      <c r="BR163" s="220"/>
      <c r="BS163" s="220">
        <f t="shared" si="535"/>
        <v>0</v>
      </c>
      <c r="BT163" s="221">
        <f t="shared" si="328"/>
        <v>0</v>
      </c>
      <c r="BU163" s="243" t="e">
        <f t="shared" si="329"/>
        <v>#DIV/0!</v>
      </c>
      <c r="BV163" s="220">
        <f t="shared" si="330"/>
        <v>0</v>
      </c>
      <c r="BW163" s="245" t="e">
        <f t="shared" si="331"/>
        <v>#DIV/0!</v>
      </c>
      <c r="BX163" s="22">
        <f t="shared" si="332"/>
        <v>0</v>
      </c>
      <c r="BY163" s="253" t="e">
        <f t="shared" si="333"/>
        <v>#DIV/0!</v>
      </c>
      <c r="BZ163" s="22"/>
      <c r="CA163" s="22"/>
      <c r="CB163" s="22">
        <f t="shared" si="536"/>
        <v>0</v>
      </c>
      <c r="CC163" s="22"/>
      <c r="CD163" s="22"/>
      <c r="CE163" s="220">
        <f t="shared" si="537"/>
        <v>0</v>
      </c>
      <c r="CF163" s="220"/>
      <c r="CG163" s="220"/>
      <c r="CH163" s="220">
        <f t="shared" si="538"/>
        <v>0</v>
      </c>
      <c r="CI163" s="220"/>
      <c r="CJ163" s="220"/>
      <c r="CK163" s="220">
        <f t="shared" si="539"/>
        <v>0</v>
      </c>
      <c r="CL163" s="220"/>
      <c r="CM163" s="220"/>
      <c r="CN163" s="220">
        <f t="shared" si="540"/>
        <v>0</v>
      </c>
      <c r="CO163" s="220"/>
      <c r="CP163" s="220"/>
      <c r="CQ163" s="220">
        <f t="shared" si="541"/>
        <v>0</v>
      </c>
      <c r="CR163" s="220">
        <f t="shared" si="340"/>
        <v>0</v>
      </c>
      <c r="CS163" s="220">
        <f t="shared" si="341"/>
        <v>0</v>
      </c>
      <c r="CT163" s="178">
        <f t="shared" si="342"/>
        <v>0</v>
      </c>
    </row>
    <row r="164" spans="1:234" ht="15" customHeight="1" x14ac:dyDescent="0.2">
      <c r="A164" s="26" t="s">
        <v>917</v>
      </c>
      <c r="B164" s="227">
        <v>7</v>
      </c>
      <c r="C164" s="220">
        <f t="shared" si="517"/>
        <v>0</v>
      </c>
      <c r="D164" s="220">
        <f t="shared" si="518"/>
        <v>0</v>
      </c>
      <c r="E164" s="220">
        <f t="shared" si="519"/>
        <v>0</v>
      </c>
      <c r="F164" s="220"/>
      <c r="G164" s="220"/>
      <c r="H164" s="220">
        <f t="shared" si="520"/>
        <v>0</v>
      </c>
      <c r="I164" s="220"/>
      <c r="J164" s="220"/>
      <c r="K164" s="220">
        <f t="shared" si="521"/>
        <v>0</v>
      </c>
      <c r="L164" s="220"/>
      <c r="M164" s="220"/>
      <c r="N164" s="220">
        <f t="shared" si="522"/>
        <v>0</v>
      </c>
      <c r="O164" s="220"/>
      <c r="P164" s="220"/>
      <c r="Q164" s="220">
        <f t="shared" si="523"/>
        <v>0</v>
      </c>
      <c r="R164" s="220"/>
      <c r="S164" s="220"/>
      <c r="T164" s="220">
        <f t="shared" si="524"/>
        <v>0</v>
      </c>
      <c r="U164" s="220"/>
      <c r="V164" s="220"/>
      <c r="W164" s="163">
        <f t="shared" si="525"/>
        <v>0</v>
      </c>
      <c r="X164" s="163"/>
      <c r="Y164" s="163"/>
      <c r="Z164" s="163">
        <f t="shared" si="526"/>
        <v>0</v>
      </c>
      <c r="AA164" s="163"/>
      <c r="AB164" s="163"/>
      <c r="AC164" s="220">
        <f t="shared" si="527"/>
        <v>0</v>
      </c>
      <c r="AD164" s="162"/>
      <c r="AE164" s="162"/>
      <c r="AF164" s="220">
        <f t="shared" si="528"/>
        <v>0</v>
      </c>
      <c r="AG164" s="220"/>
      <c r="AH164" s="220"/>
      <c r="AI164" s="220">
        <f t="shared" si="529"/>
        <v>0</v>
      </c>
      <c r="AJ164" s="220"/>
      <c r="AK164" s="220"/>
      <c r="AL164" s="220">
        <f t="shared" si="317"/>
        <v>0</v>
      </c>
      <c r="AM164" s="220"/>
      <c r="AN164" s="220"/>
      <c r="AO164" s="220">
        <f t="shared" si="318"/>
        <v>0</v>
      </c>
      <c r="AP164" s="220"/>
      <c r="AQ164" s="220"/>
      <c r="AR164" s="220">
        <f t="shared" si="530"/>
        <v>0</v>
      </c>
      <c r="AS164" s="220"/>
      <c r="AT164" s="220"/>
      <c r="AU164" s="220">
        <f t="shared" si="531"/>
        <v>0</v>
      </c>
      <c r="AV164" s="220"/>
      <c r="AW164" s="220"/>
      <c r="AX164" s="220">
        <f t="shared" si="321"/>
        <v>0</v>
      </c>
      <c r="AY164" s="220"/>
      <c r="AZ164" s="220"/>
      <c r="BA164" s="220">
        <f t="shared" si="322"/>
        <v>0</v>
      </c>
      <c r="BB164" s="220"/>
      <c r="BC164" s="220"/>
      <c r="BD164" s="220">
        <f t="shared" si="377"/>
        <v>0</v>
      </c>
      <c r="BE164" s="220"/>
      <c r="BF164" s="220"/>
      <c r="BG164" s="220">
        <f t="shared" si="323"/>
        <v>0</v>
      </c>
      <c r="BH164" s="220"/>
      <c r="BI164" s="220"/>
      <c r="BJ164" s="220">
        <f t="shared" si="532"/>
        <v>0</v>
      </c>
      <c r="BK164" s="220"/>
      <c r="BL164" s="220"/>
      <c r="BM164" s="220">
        <f t="shared" si="533"/>
        <v>0</v>
      </c>
      <c r="BN164" s="220"/>
      <c r="BO164" s="220"/>
      <c r="BP164" s="220">
        <f t="shared" si="534"/>
        <v>0</v>
      </c>
      <c r="BQ164" s="220"/>
      <c r="BR164" s="220"/>
      <c r="BS164" s="220">
        <f t="shared" si="535"/>
        <v>0</v>
      </c>
      <c r="BT164" s="221">
        <f t="shared" si="328"/>
        <v>0</v>
      </c>
      <c r="BU164" s="243" t="e">
        <f t="shared" si="329"/>
        <v>#DIV/0!</v>
      </c>
      <c r="BV164" s="220">
        <f t="shared" si="330"/>
        <v>0</v>
      </c>
      <c r="BW164" s="245" t="e">
        <f t="shared" si="331"/>
        <v>#DIV/0!</v>
      </c>
      <c r="BX164" s="22">
        <f t="shared" si="332"/>
        <v>0</v>
      </c>
      <c r="BY164" s="243" t="e">
        <f t="shared" si="333"/>
        <v>#DIV/0!</v>
      </c>
      <c r="BZ164" s="22"/>
      <c r="CA164" s="22"/>
      <c r="CB164" s="22">
        <f t="shared" si="536"/>
        <v>0</v>
      </c>
      <c r="CC164" s="22"/>
      <c r="CD164" s="22"/>
      <c r="CE164" s="220">
        <f t="shared" si="537"/>
        <v>0</v>
      </c>
      <c r="CF164" s="220"/>
      <c r="CG164" s="220"/>
      <c r="CH164" s="220">
        <f t="shared" si="538"/>
        <v>0</v>
      </c>
      <c r="CI164" s="220"/>
      <c r="CJ164" s="220"/>
      <c r="CK164" s="220">
        <f t="shared" si="539"/>
        <v>0</v>
      </c>
      <c r="CL164" s="220"/>
      <c r="CM164" s="220"/>
      <c r="CN164" s="220">
        <f t="shared" si="540"/>
        <v>0</v>
      </c>
      <c r="CO164" s="220"/>
      <c r="CP164" s="220"/>
      <c r="CQ164" s="220">
        <f t="shared" si="541"/>
        <v>0</v>
      </c>
      <c r="CR164" s="220">
        <f t="shared" si="340"/>
        <v>0</v>
      </c>
      <c r="CS164" s="220">
        <f t="shared" si="341"/>
        <v>0</v>
      </c>
      <c r="CT164" s="178">
        <f t="shared" si="342"/>
        <v>0</v>
      </c>
    </row>
    <row r="165" spans="1:234" x14ac:dyDescent="0.2">
      <c r="A165" s="281" t="s">
        <v>1159</v>
      </c>
      <c r="B165" s="230">
        <f t="shared" ref="B165" si="542">SUM(B159:B164)</f>
        <v>28</v>
      </c>
      <c r="C165" s="209">
        <f>SUM(C159:C164)</f>
        <v>0</v>
      </c>
      <c r="D165" s="209">
        <f>SUM(D159:D164)</f>
        <v>0</v>
      </c>
      <c r="E165" s="209">
        <f t="shared" si="306"/>
        <v>0</v>
      </c>
      <c r="F165" s="209">
        <f t="shared" ref="F165" si="543">SUM(F159:F164)</f>
        <v>0</v>
      </c>
      <c r="G165" s="209">
        <f t="shared" ref="G165" si="544">SUM(G159:G164)</f>
        <v>0</v>
      </c>
      <c r="H165" s="209">
        <f t="shared" si="307"/>
        <v>0</v>
      </c>
      <c r="I165" s="209">
        <f t="shared" ref="I165" si="545">SUM(I159:I164)</f>
        <v>0</v>
      </c>
      <c r="J165" s="209">
        <f t="shared" ref="J165" si="546">SUM(J159:J164)</f>
        <v>0</v>
      </c>
      <c r="K165" s="209">
        <f t="shared" si="308"/>
        <v>0</v>
      </c>
      <c r="L165" s="209">
        <f t="shared" ref="L165" si="547">SUM(L159:L164)</f>
        <v>0</v>
      </c>
      <c r="M165" s="209">
        <f t="shared" ref="M165" si="548">SUM(M159:M164)</f>
        <v>0</v>
      </c>
      <c r="N165" s="209">
        <f t="shared" si="309"/>
        <v>0</v>
      </c>
      <c r="O165" s="209">
        <f t="shared" ref="O165" si="549">SUM(O159:O164)</f>
        <v>0</v>
      </c>
      <c r="P165" s="209">
        <f t="shared" ref="P165" si="550">SUM(P159:P164)</f>
        <v>0</v>
      </c>
      <c r="Q165" s="209">
        <f t="shared" si="310"/>
        <v>0</v>
      </c>
      <c r="R165" s="209">
        <f t="shared" ref="R165" si="551">SUM(R159:R164)</f>
        <v>0</v>
      </c>
      <c r="S165" s="209">
        <f t="shared" ref="S165" si="552">SUM(S159:S164)</f>
        <v>0</v>
      </c>
      <c r="T165" s="209">
        <f t="shared" si="311"/>
        <v>0</v>
      </c>
      <c r="U165" s="209">
        <f t="shared" ref="U165" si="553">SUM(U159:U164)</f>
        <v>0</v>
      </c>
      <c r="V165" s="209">
        <f t="shared" ref="V165" si="554">SUM(V159:V164)</f>
        <v>0</v>
      </c>
      <c r="W165" s="209">
        <f t="shared" si="312"/>
        <v>0</v>
      </c>
      <c r="X165" s="209">
        <f t="shared" ref="X165" si="555">SUM(X159:X164)</f>
        <v>0</v>
      </c>
      <c r="Y165" s="209">
        <f t="shared" ref="Y165" si="556">SUM(Y159:Y164)</f>
        <v>0</v>
      </c>
      <c r="Z165" s="209">
        <f t="shared" si="313"/>
        <v>0</v>
      </c>
      <c r="AA165" s="209">
        <f t="shared" ref="AA165" si="557">SUM(AA159:AA164)</f>
        <v>0</v>
      </c>
      <c r="AB165" s="209">
        <f t="shared" ref="AB165" si="558">SUM(AB159:AB164)</f>
        <v>0</v>
      </c>
      <c r="AC165" s="209">
        <f t="shared" si="314"/>
        <v>0</v>
      </c>
      <c r="AD165" s="209">
        <f t="shared" ref="AD165" si="559">SUM(AD159:AD164)</f>
        <v>0</v>
      </c>
      <c r="AE165" s="209">
        <f t="shared" ref="AE165" si="560">SUM(AE159:AE164)</f>
        <v>0</v>
      </c>
      <c r="AF165" s="209">
        <f t="shared" si="315"/>
        <v>0</v>
      </c>
      <c r="AG165" s="209">
        <f t="shared" ref="AG165" si="561">SUM(AG159:AG164)</f>
        <v>0</v>
      </c>
      <c r="AH165" s="209">
        <f t="shared" ref="AH165" si="562">SUM(AH159:AH164)</f>
        <v>0</v>
      </c>
      <c r="AI165" s="209">
        <f t="shared" si="316"/>
        <v>0</v>
      </c>
      <c r="AJ165" s="209">
        <f t="shared" ref="AJ165" si="563">SUM(AJ159:AJ164)</f>
        <v>0</v>
      </c>
      <c r="AK165" s="209">
        <f t="shared" ref="AK165" si="564">SUM(AK159:AK164)</f>
        <v>0</v>
      </c>
      <c r="AL165" s="209">
        <f t="shared" si="317"/>
        <v>0</v>
      </c>
      <c r="AM165" s="209">
        <f t="shared" ref="AM165" si="565">SUM(AM159:AM164)</f>
        <v>0</v>
      </c>
      <c r="AN165" s="209">
        <f t="shared" ref="AN165" si="566">SUM(AN159:AN164)</f>
        <v>0</v>
      </c>
      <c r="AO165" s="209">
        <f t="shared" si="318"/>
        <v>0</v>
      </c>
      <c r="AP165" s="209">
        <f t="shared" ref="AP165" si="567">SUM(AP159:AP164)</f>
        <v>0</v>
      </c>
      <c r="AQ165" s="209">
        <f t="shared" ref="AQ165" si="568">SUM(AQ159:AQ164)</f>
        <v>0</v>
      </c>
      <c r="AR165" s="209">
        <f t="shared" si="319"/>
        <v>0</v>
      </c>
      <c r="AS165" s="209">
        <f t="shared" ref="AS165" si="569">SUM(AS159:AS164)</f>
        <v>0</v>
      </c>
      <c r="AT165" s="209">
        <f t="shared" ref="AT165" si="570">SUM(AT159:AT164)</f>
        <v>0</v>
      </c>
      <c r="AU165" s="209">
        <f t="shared" si="320"/>
        <v>0</v>
      </c>
      <c r="AV165" s="209">
        <f t="shared" ref="AV165" si="571">SUM(AV159:AV164)</f>
        <v>0</v>
      </c>
      <c r="AW165" s="209">
        <f t="shared" ref="AW165" si="572">SUM(AW159:AW164)</f>
        <v>0</v>
      </c>
      <c r="AX165" s="209">
        <f t="shared" si="321"/>
        <v>0</v>
      </c>
      <c r="AY165" s="209">
        <f t="shared" ref="AY165" si="573">SUM(AY159:AY164)</f>
        <v>0</v>
      </c>
      <c r="AZ165" s="209">
        <f t="shared" ref="AZ165" si="574">SUM(AZ159:AZ164)</f>
        <v>0</v>
      </c>
      <c r="BA165" s="209">
        <f t="shared" si="322"/>
        <v>0</v>
      </c>
      <c r="BB165" s="209">
        <f t="shared" ref="BB165" si="575">SUM(BB159:BB164)</f>
        <v>0</v>
      </c>
      <c r="BC165" s="209">
        <f t="shared" ref="BC165" si="576">SUM(BC159:BC164)</f>
        <v>0</v>
      </c>
      <c r="BD165" s="209">
        <f t="shared" si="377"/>
        <v>0</v>
      </c>
      <c r="BE165" s="209">
        <f t="shared" ref="BE165" si="577">SUM(BE159:BE164)</f>
        <v>0</v>
      </c>
      <c r="BF165" s="209">
        <f t="shared" ref="BF165" si="578">SUM(BF159:BF164)</f>
        <v>0</v>
      </c>
      <c r="BG165" s="209">
        <f t="shared" si="323"/>
        <v>0</v>
      </c>
      <c r="BH165" s="209">
        <f t="shared" ref="BH165" si="579">SUM(BH159:BH164)</f>
        <v>0</v>
      </c>
      <c r="BI165" s="209">
        <f t="shared" ref="BI165" si="580">SUM(BI159:BI164)</f>
        <v>0</v>
      </c>
      <c r="BJ165" s="209">
        <f t="shared" si="324"/>
        <v>0</v>
      </c>
      <c r="BK165" s="209">
        <f t="shared" ref="BK165" si="581">SUM(BK159:BK164)</f>
        <v>0</v>
      </c>
      <c r="BL165" s="209">
        <f t="shared" ref="BL165" si="582">SUM(BL159:BL164)</f>
        <v>0</v>
      </c>
      <c r="BM165" s="209">
        <f t="shared" si="325"/>
        <v>0</v>
      </c>
      <c r="BN165" s="209">
        <f t="shared" ref="BN165" si="583">SUM(BN159:BN164)</f>
        <v>0</v>
      </c>
      <c r="BO165" s="209">
        <f t="shared" ref="BO165" si="584">SUM(BO159:BO164)</f>
        <v>0</v>
      </c>
      <c r="BP165" s="209">
        <f t="shared" si="326"/>
        <v>0</v>
      </c>
      <c r="BQ165" s="209">
        <f t="shared" ref="BQ165" si="585">SUM(BQ159:BQ164)</f>
        <v>0</v>
      </c>
      <c r="BR165" s="209">
        <f t="shared" ref="BR165" si="586">SUM(BR159:BR164)</f>
        <v>0</v>
      </c>
      <c r="BS165" s="209">
        <f t="shared" si="327"/>
        <v>0</v>
      </c>
      <c r="BT165" s="209">
        <f t="shared" si="328"/>
        <v>0</v>
      </c>
      <c r="BU165" s="244" t="e">
        <f t="shared" si="329"/>
        <v>#DIV/0!</v>
      </c>
      <c r="BV165" s="209">
        <f t="shared" si="330"/>
        <v>0</v>
      </c>
      <c r="BW165" s="244" t="e">
        <f t="shared" si="331"/>
        <v>#DIV/0!</v>
      </c>
      <c r="BX165" s="209">
        <f t="shared" si="332"/>
        <v>0</v>
      </c>
      <c r="BY165" s="244" t="e">
        <f t="shared" si="333"/>
        <v>#DIV/0!</v>
      </c>
      <c r="BZ165" s="209">
        <f t="shared" ref="BZ165" si="587">SUM(BZ159:BZ164)</f>
        <v>0</v>
      </c>
      <c r="CA165" s="209">
        <f t="shared" ref="CA165" si="588">SUM(CA159:CA164)</f>
        <v>0</v>
      </c>
      <c r="CB165" s="209">
        <f t="shared" si="334"/>
        <v>0</v>
      </c>
      <c r="CC165" s="209">
        <f t="shared" ref="CC165" si="589">SUM(CC159:CC164)</f>
        <v>0</v>
      </c>
      <c r="CD165" s="209">
        <f t="shared" ref="CD165" si="590">SUM(CD159:CD164)</f>
        <v>0</v>
      </c>
      <c r="CE165" s="209">
        <f t="shared" si="335"/>
        <v>0</v>
      </c>
      <c r="CF165" s="209">
        <f t="shared" ref="CF165" si="591">SUM(CF159:CF164)</f>
        <v>0</v>
      </c>
      <c r="CG165" s="209">
        <f t="shared" ref="CG165" si="592">SUM(CG159:CG164)</f>
        <v>0</v>
      </c>
      <c r="CH165" s="209">
        <f t="shared" si="336"/>
        <v>0</v>
      </c>
      <c r="CI165" s="209">
        <f t="shared" ref="CI165" si="593">SUM(CI159:CI164)</f>
        <v>0</v>
      </c>
      <c r="CJ165" s="209">
        <f t="shared" ref="CJ165" si="594">SUM(CJ159:CJ164)</f>
        <v>0</v>
      </c>
      <c r="CK165" s="209">
        <f t="shared" si="337"/>
        <v>0</v>
      </c>
      <c r="CL165" s="209">
        <f t="shared" ref="CL165" si="595">SUM(CL159:CL164)</f>
        <v>0</v>
      </c>
      <c r="CM165" s="209">
        <f t="shared" ref="CM165" si="596">SUM(CM159:CM164)</f>
        <v>0</v>
      </c>
      <c r="CN165" s="209">
        <f t="shared" si="338"/>
        <v>0</v>
      </c>
      <c r="CO165" s="209">
        <f t="shared" ref="CO165" si="597">SUM(CO159:CO164)</f>
        <v>0</v>
      </c>
      <c r="CP165" s="209">
        <f t="shared" ref="CP165" si="598">SUM(CP159:CP164)</f>
        <v>0</v>
      </c>
      <c r="CQ165" s="209">
        <f t="shared" si="339"/>
        <v>0</v>
      </c>
      <c r="CR165" s="209">
        <f t="shared" si="340"/>
        <v>0</v>
      </c>
      <c r="CS165" s="209">
        <f t="shared" si="341"/>
        <v>0</v>
      </c>
      <c r="CT165" s="209">
        <f t="shared" si="342"/>
        <v>0</v>
      </c>
    </row>
    <row r="166" spans="1:234" s="9" customFormat="1" x14ac:dyDescent="0.2">
      <c r="A166" s="3" t="s">
        <v>1160</v>
      </c>
      <c r="B166" s="226">
        <v>10</v>
      </c>
      <c r="C166" s="221">
        <f t="shared" ref="C166:C175" si="599">F166+L166+R166+X166+AD166+AJ166+AP166+AV166+BB166+BH166+BN166</f>
        <v>0</v>
      </c>
      <c r="D166" s="221">
        <f t="shared" ref="D166:D175" si="600">G166+M166+S166+Y166+AE166+AK166+AQ166+AW166+BC166+BI166+BO166</f>
        <v>0</v>
      </c>
      <c r="E166" s="221">
        <f t="shared" si="306"/>
        <v>0</v>
      </c>
      <c r="F166" s="221"/>
      <c r="G166" s="221"/>
      <c r="H166" s="221">
        <f t="shared" si="307"/>
        <v>0</v>
      </c>
      <c r="I166" s="221"/>
      <c r="J166" s="221"/>
      <c r="K166" s="221">
        <f t="shared" si="308"/>
        <v>0</v>
      </c>
      <c r="L166" s="221"/>
      <c r="M166" s="221"/>
      <c r="N166" s="221">
        <f t="shared" si="309"/>
        <v>0</v>
      </c>
      <c r="O166" s="221"/>
      <c r="P166" s="221"/>
      <c r="Q166" s="221">
        <f t="shared" si="310"/>
        <v>0</v>
      </c>
      <c r="R166" s="221"/>
      <c r="S166" s="221"/>
      <c r="T166" s="221">
        <f t="shared" si="311"/>
        <v>0</v>
      </c>
      <c r="U166" s="221"/>
      <c r="V166" s="221"/>
      <c r="W166" s="163">
        <f t="shared" si="312"/>
        <v>0</v>
      </c>
      <c r="X166" s="163"/>
      <c r="Y166" s="163"/>
      <c r="Z166" s="163">
        <f t="shared" si="313"/>
        <v>0</v>
      </c>
      <c r="AA166" s="163"/>
      <c r="AB166" s="163"/>
      <c r="AC166" s="221">
        <f t="shared" si="314"/>
        <v>0</v>
      </c>
      <c r="AD166" s="221"/>
      <c r="AE166" s="221"/>
      <c r="AF166" s="221">
        <f t="shared" si="315"/>
        <v>0</v>
      </c>
      <c r="AG166" s="221"/>
      <c r="AH166" s="221"/>
      <c r="AI166" s="221">
        <f t="shared" si="316"/>
        <v>0</v>
      </c>
      <c r="AJ166" s="221"/>
      <c r="AK166" s="221"/>
      <c r="AL166" s="221">
        <f t="shared" si="317"/>
        <v>0</v>
      </c>
      <c r="AM166" s="221"/>
      <c r="AN166" s="221"/>
      <c r="AO166" s="221">
        <f t="shared" si="318"/>
        <v>0</v>
      </c>
      <c r="AP166" s="221"/>
      <c r="AQ166" s="221"/>
      <c r="AR166" s="221">
        <f t="shared" si="319"/>
        <v>0</v>
      </c>
      <c r="AS166" s="221"/>
      <c r="AT166" s="221"/>
      <c r="AU166" s="220">
        <f t="shared" si="320"/>
        <v>0</v>
      </c>
      <c r="AV166" s="220"/>
      <c r="AW166" s="220"/>
      <c r="AX166" s="220">
        <f t="shared" si="321"/>
        <v>0</v>
      </c>
      <c r="AY166" s="220"/>
      <c r="AZ166" s="220"/>
      <c r="BA166" s="220">
        <f t="shared" si="322"/>
        <v>0</v>
      </c>
      <c r="BB166" s="220"/>
      <c r="BC166" s="220"/>
      <c r="BD166" s="220">
        <f t="shared" si="377"/>
        <v>0</v>
      </c>
      <c r="BE166" s="220"/>
      <c r="BF166" s="220"/>
      <c r="BG166" s="220">
        <f t="shared" si="323"/>
        <v>0</v>
      </c>
      <c r="BH166" s="220"/>
      <c r="BI166" s="220"/>
      <c r="BJ166" s="220">
        <f t="shared" si="324"/>
        <v>0</v>
      </c>
      <c r="BK166" s="220"/>
      <c r="BL166" s="220"/>
      <c r="BM166" s="220">
        <f t="shared" si="325"/>
        <v>0</v>
      </c>
      <c r="BN166" s="220"/>
      <c r="BO166" s="220"/>
      <c r="BP166" s="220">
        <f t="shared" si="326"/>
        <v>0</v>
      </c>
      <c r="BQ166" s="220"/>
      <c r="BR166" s="220"/>
      <c r="BS166" s="220">
        <f t="shared" si="327"/>
        <v>0</v>
      </c>
      <c r="BT166" s="221">
        <f t="shared" si="328"/>
        <v>0</v>
      </c>
      <c r="BU166" s="243" t="e">
        <f t="shared" si="329"/>
        <v>#DIV/0!</v>
      </c>
      <c r="BV166" s="220">
        <f t="shared" si="330"/>
        <v>0</v>
      </c>
      <c r="BW166" s="245" t="e">
        <f t="shared" si="331"/>
        <v>#DIV/0!</v>
      </c>
      <c r="BX166" s="22">
        <f t="shared" si="332"/>
        <v>0</v>
      </c>
      <c r="BY166" s="243" t="e">
        <f t="shared" si="333"/>
        <v>#DIV/0!</v>
      </c>
      <c r="BZ166" s="22"/>
      <c r="CA166" s="22"/>
      <c r="CB166" s="22">
        <f t="shared" si="334"/>
        <v>0</v>
      </c>
      <c r="CC166" s="22"/>
      <c r="CD166" s="22"/>
      <c r="CE166" s="221">
        <f t="shared" si="335"/>
        <v>0</v>
      </c>
      <c r="CF166" s="221"/>
      <c r="CG166" s="221"/>
      <c r="CH166" s="221">
        <f t="shared" si="336"/>
        <v>0</v>
      </c>
      <c r="CI166" s="221"/>
      <c r="CJ166" s="221"/>
      <c r="CK166" s="221">
        <f t="shared" si="337"/>
        <v>0</v>
      </c>
      <c r="CL166" s="221"/>
      <c r="CM166" s="221"/>
      <c r="CN166" s="221">
        <f t="shared" si="338"/>
        <v>0</v>
      </c>
      <c r="CO166" s="221"/>
      <c r="CP166" s="221"/>
      <c r="CQ166" s="221">
        <f t="shared" si="339"/>
        <v>0</v>
      </c>
      <c r="CR166" s="12">
        <f t="shared" si="340"/>
        <v>0</v>
      </c>
      <c r="CS166" s="12">
        <f t="shared" si="341"/>
        <v>0</v>
      </c>
      <c r="CT166" s="178">
        <f t="shared" si="342"/>
        <v>0</v>
      </c>
    </row>
    <row r="167" spans="1:234" s="9" customFormat="1" x14ac:dyDescent="0.2">
      <c r="A167" s="3" t="s">
        <v>1161</v>
      </c>
      <c r="B167" s="226">
        <v>5</v>
      </c>
      <c r="C167" s="221">
        <f t="shared" si="599"/>
        <v>0</v>
      </c>
      <c r="D167" s="221">
        <f t="shared" si="600"/>
        <v>0</v>
      </c>
      <c r="E167" s="221">
        <f t="shared" si="306"/>
        <v>0</v>
      </c>
      <c r="F167" s="221"/>
      <c r="G167" s="221"/>
      <c r="H167" s="221">
        <f t="shared" si="307"/>
        <v>0</v>
      </c>
      <c r="I167" s="221"/>
      <c r="J167" s="221"/>
      <c r="K167" s="221">
        <f t="shared" si="308"/>
        <v>0</v>
      </c>
      <c r="L167" s="221"/>
      <c r="M167" s="221"/>
      <c r="N167" s="221">
        <f t="shared" si="309"/>
        <v>0</v>
      </c>
      <c r="O167" s="221"/>
      <c r="P167" s="221"/>
      <c r="Q167" s="221">
        <f t="shared" si="310"/>
        <v>0</v>
      </c>
      <c r="R167" s="221"/>
      <c r="S167" s="221"/>
      <c r="T167" s="221">
        <f t="shared" si="311"/>
        <v>0</v>
      </c>
      <c r="U167" s="221"/>
      <c r="V167" s="221"/>
      <c r="W167" s="163">
        <f t="shared" si="312"/>
        <v>0</v>
      </c>
      <c r="X167" s="163"/>
      <c r="Y167" s="163"/>
      <c r="Z167" s="163">
        <f t="shared" si="313"/>
        <v>0</v>
      </c>
      <c r="AA167" s="163"/>
      <c r="AB167" s="163"/>
      <c r="AC167" s="221">
        <f t="shared" si="314"/>
        <v>0</v>
      </c>
      <c r="AD167" s="221"/>
      <c r="AE167" s="221"/>
      <c r="AF167" s="221">
        <f t="shared" si="315"/>
        <v>0</v>
      </c>
      <c r="AG167" s="221"/>
      <c r="AH167" s="221"/>
      <c r="AI167" s="221">
        <f t="shared" si="316"/>
        <v>0</v>
      </c>
      <c r="AJ167" s="221"/>
      <c r="AK167" s="221"/>
      <c r="AL167" s="221">
        <f t="shared" si="317"/>
        <v>0</v>
      </c>
      <c r="AM167" s="221"/>
      <c r="AN167" s="221"/>
      <c r="AO167" s="221">
        <f t="shared" si="318"/>
        <v>0</v>
      </c>
      <c r="AP167" s="221"/>
      <c r="AQ167" s="221"/>
      <c r="AR167" s="221">
        <f t="shared" si="319"/>
        <v>0</v>
      </c>
      <c r="AS167" s="221"/>
      <c r="AT167" s="221"/>
      <c r="AU167" s="220">
        <f t="shared" si="320"/>
        <v>0</v>
      </c>
      <c r="AV167" s="220"/>
      <c r="AW167" s="220"/>
      <c r="AX167" s="220">
        <f t="shared" si="321"/>
        <v>0</v>
      </c>
      <c r="AY167" s="220"/>
      <c r="AZ167" s="220"/>
      <c r="BA167" s="220">
        <f t="shared" si="322"/>
        <v>0</v>
      </c>
      <c r="BB167" s="220"/>
      <c r="BC167" s="220"/>
      <c r="BD167" s="220">
        <f t="shared" si="377"/>
        <v>0</v>
      </c>
      <c r="BE167" s="220"/>
      <c r="BF167" s="220"/>
      <c r="BG167" s="220">
        <f t="shared" si="323"/>
        <v>0</v>
      </c>
      <c r="BH167" s="220"/>
      <c r="BI167" s="220"/>
      <c r="BJ167" s="220">
        <f t="shared" si="324"/>
        <v>0</v>
      </c>
      <c r="BK167" s="220"/>
      <c r="BL167" s="220"/>
      <c r="BM167" s="220">
        <f t="shared" si="325"/>
        <v>0</v>
      </c>
      <c r="BN167" s="220"/>
      <c r="BO167" s="220"/>
      <c r="BP167" s="220">
        <f t="shared" si="326"/>
        <v>0</v>
      </c>
      <c r="BQ167" s="220"/>
      <c r="BR167" s="220"/>
      <c r="BS167" s="220">
        <f t="shared" si="327"/>
        <v>0</v>
      </c>
      <c r="BT167" s="221">
        <f t="shared" si="328"/>
        <v>0</v>
      </c>
      <c r="BU167" s="243" t="e">
        <f t="shared" si="329"/>
        <v>#DIV/0!</v>
      </c>
      <c r="BV167" s="220">
        <f t="shared" si="330"/>
        <v>0</v>
      </c>
      <c r="BW167" s="245" t="e">
        <f t="shared" si="331"/>
        <v>#DIV/0!</v>
      </c>
      <c r="BX167" s="22">
        <f t="shared" si="332"/>
        <v>0</v>
      </c>
      <c r="BY167" s="243" t="e">
        <f t="shared" si="333"/>
        <v>#DIV/0!</v>
      </c>
      <c r="BZ167" s="22"/>
      <c r="CA167" s="22"/>
      <c r="CB167" s="22">
        <f t="shared" si="334"/>
        <v>0</v>
      </c>
      <c r="CC167" s="22"/>
      <c r="CD167" s="22"/>
      <c r="CE167" s="221">
        <f t="shared" si="335"/>
        <v>0</v>
      </c>
      <c r="CF167" s="221"/>
      <c r="CG167" s="221"/>
      <c r="CH167" s="221">
        <f t="shared" si="336"/>
        <v>0</v>
      </c>
      <c r="CI167" s="221"/>
      <c r="CJ167" s="50"/>
      <c r="CK167" s="220">
        <f t="shared" si="337"/>
        <v>0</v>
      </c>
      <c r="CL167" s="220"/>
      <c r="CM167" s="220"/>
      <c r="CN167" s="220">
        <f t="shared" si="338"/>
        <v>0</v>
      </c>
      <c r="CO167" s="220"/>
      <c r="CP167" s="220"/>
      <c r="CQ167" s="220">
        <f t="shared" si="339"/>
        <v>0</v>
      </c>
      <c r="CR167" s="178">
        <f t="shared" si="340"/>
        <v>0</v>
      </c>
      <c r="CS167" s="178">
        <f t="shared" si="341"/>
        <v>0</v>
      </c>
      <c r="CT167" s="178">
        <f t="shared" si="342"/>
        <v>0</v>
      </c>
    </row>
    <row r="168" spans="1:234" s="9" customFormat="1" ht="15" customHeight="1" x14ac:dyDescent="0.2">
      <c r="A168" s="3" t="s">
        <v>778</v>
      </c>
      <c r="B168" s="236">
        <v>3</v>
      </c>
      <c r="C168" s="50">
        <f t="shared" si="599"/>
        <v>0</v>
      </c>
      <c r="D168" s="50">
        <f t="shared" si="600"/>
        <v>0</v>
      </c>
      <c r="E168" s="50">
        <f t="shared" si="306"/>
        <v>0</v>
      </c>
      <c r="F168" s="50"/>
      <c r="G168" s="50"/>
      <c r="H168" s="50">
        <f t="shared" si="307"/>
        <v>0</v>
      </c>
      <c r="I168" s="50"/>
      <c r="J168" s="221"/>
      <c r="K168" s="50">
        <f t="shared" si="308"/>
        <v>0</v>
      </c>
      <c r="L168" s="50"/>
      <c r="M168" s="50"/>
      <c r="N168" s="50">
        <f t="shared" si="309"/>
        <v>0</v>
      </c>
      <c r="O168" s="50"/>
      <c r="P168" s="221"/>
      <c r="Q168" s="50">
        <f t="shared" si="310"/>
        <v>0</v>
      </c>
      <c r="R168" s="50"/>
      <c r="S168" s="50"/>
      <c r="T168" s="50">
        <f t="shared" si="311"/>
        <v>0</v>
      </c>
      <c r="U168" s="50"/>
      <c r="V168" s="50"/>
      <c r="W168" s="163">
        <f t="shared" si="312"/>
        <v>0</v>
      </c>
      <c r="X168" s="163"/>
      <c r="Y168" s="163"/>
      <c r="Z168" s="163">
        <f t="shared" si="313"/>
        <v>0</v>
      </c>
      <c r="AA168" s="163"/>
      <c r="AB168" s="163"/>
      <c r="AC168" s="221">
        <f t="shared" si="314"/>
        <v>0</v>
      </c>
      <c r="AD168" s="221"/>
      <c r="AE168" s="221"/>
      <c r="AF168" s="221">
        <f t="shared" si="315"/>
        <v>0</v>
      </c>
      <c r="AG168" s="221"/>
      <c r="AH168" s="221"/>
      <c r="AI168" s="50">
        <f t="shared" si="316"/>
        <v>0</v>
      </c>
      <c r="AJ168" s="221"/>
      <c r="AK168" s="221"/>
      <c r="AL168" s="50">
        <f t="shared" si="317"/>
        <v>0</v>
      </c>
      <c r="AM168" s="221"/>
      <c r="AN168" s="221"/>
      <c r="AO168" s="50">
        <f t="shared" si="318"/>
        <v>0</v>
      </c>
      <c r="AP168" s="221"/>
      <c r="AQ168" s="221"/>
      <c r="AR168" s="50">
        <f t="shared" si="319"/>
        <v>0</v>
      </c>
      <c r="AS168" s="221"/>
      <c r="AT168" s="221"/>
      <c r="AU168" s="162">
        <f t="shared" si="320"/>
        <v>0</v>
      </c>
      <c r="AV168" s="220"/>
      <c r="AW168" s="220"/>
      <c r="AX168" s="162">
        <f t="shared" si="321"/>
        <v>0</v>
      </c>
      <c r="AY168" s="220"/>
      <c r="AZ168" s="220"/>
      <c r="BA168" s="162">
        <f t="shared" si="322"/>
        <v>0</v>
      </c>
      <c r="BB168" s="220"/>
      <c r="BC168" s="220"/>
      <c r="BD168" s="162">
        <f t="shared" si="377"/>
        <v>0</v>
      </c>
      <c r="BE168" s="220"/>
      <c r="BF168" s="220"/>
      <c r="BG168" s="162">
        <f t="shared" si="323"/>
        <v>0</v>
      </c>
      <c r="BH168" s="220"/>
      <c r="BI168" s="220"/>
      <c r="BJ168" s="162">
        <f t="shared" si="324"/>
        <v>0</v>
      </c>
      <c r="BK168" s="162"/>
      <c r="BL168" s="220"/>
      <c r="BM168" s="162">
        <f t="shared" si="325"/>
        <v>0</v>
      </c>
      <c r="BN168" s="162"/>
      <c r="BO168" s="162"/>
      <c r="BP168" s="162">
        <f t="shared" si="326"/>
        <v>0</v>
      </c>
      <c r="BQ168" s="162"/>
      <c r="BR168" s="162"/>
      <c r="BS168" s="162">
        <f t="shared" si="327"/>
        <v>0</v>
      </c>
      <c r="BT168" s="221">
        <f t="shared" si="328"/>
        <v>0</v>
      </c>
      <c r="BU168" s="243" t="e">
        <f t="shared" si="329"/>
        <v>#DIV/0!</v>
      </c>
      <c r="BV168" s="162">
        <f t="shared" si="330"/>
        <v>0</v>
      </c>
      <c r="BW168" s="246" t="e">
        <f t="shared" si="331"/>
        <v>#DIV/0!</v>
      </c>
      <c r="BX168" s="22">
        <f t="shared" si="332"/>
        <v>0</v>
      </c>
      <c r="BY168" s="243" t="e">
        <f t="shared" si="333"/>
        <v>#DIV/0!</v>
      </c>
      <c r="BZ168" s="22"/>
      <c r="CA168" s="22"/>
      <c r="CB168" s="22">
        <f t="shared" si="334"/>
        <v>0</v>
      </c>
      <c r="CC168" s="22"/>
      <c r="CD168" s="22"/>
      <c r="CE168" s="221">
        <f t="shared" si="335"/>
        <v>0</v>
      </c>
      <c r="CF168" s="221"/>
      <c r="CG168" s="221"/>
      <c r="CH168" s="50">
        <f t="shared" si="336"/>
        <v>0</v>
      </c>
      <c r="CI168" s="50"/>
      <c r="CJ168" s="50"/>
      <c r="CK168" s="220">
        <f t="shared" si="337"/>
        <v>0</v>
      </c>
      <c r="CL168" s="220"/>
      <c r="CM168" s="220"/>
      <c r="CN168" s="220">
        <f t="shared" si="338"/>
        <v>0</v>
      </c>
      <c r="CO168" s="220"/>
      <c r="CP168" s="220"/>
      <c r="CQ168" s="220">
        <f t="shared" si="339"/>
        <v>0</v>
      </c>
      <c r="CR168" s="178">
        <f t="shared" si="340"/>
        <v>0</v>
      </c>
      <c r="CS168" s="178">
        <f t="shared" si="341"/>
        <v>0</v>
      </c>
      <c r="CT168" s="178">
        <f t="shared" si="342"/>
        <v>0</v>
      </c>
    </row>
    <row r="169" spans="1:234" s="9" customFormat="1" x14ac:dyDescent="0.2">
      <c r="A169" s="3" t="s">
        <v>1162</v>
      </c>
      <c r="B169" s="226">
        <v>4</v>
      </c>
      <c r="C169" s="221">
        <f t="shared" si="599"/>
        <v>0</v>
      </c>
      <c r="D169" s="221">
        <f t="shared" si="600"/>
        <v>0</v>
      </c>
      <c r="E169" s="221">
        <f t="shared" si="306"/>
        <v>0</v>
      </c>
      <c r="F169" s="221"/>
      <c r="G169" s="221"/>
      <c r="H169" s="221">
        <f t="shared" si="307"/>
        <v>0</v>
      </c>
      <c r="I169" s="221"/>
      <c r="J169" s="221"/>
      <c r="K169" s="221">
        <f t="shared" si="308"/>
        <v>0</v>
      </c>
      <c r="L169" s="221"/>
      <c r="M169" s="221"/>
      <c r="N169" s="221">
        <f t="shared" si="309"/>
        <v>0</v>
      </c>
      <c r="O169" s="221"/>
      <c r="P169" s="221"/>
      <c r="Q169" s="221">
        <f t="shared" si="310"/>
        <v>0</v>
      </c>
      <c r="R169" s="221"/>
      <c r="S169" s="221"/>
      <c r="T169" s="221">
        <f t="shared" si="311"/>
        <v>0</v>
      </c>
      <c r="U169" s="221"/>
      <c r="V169" s="221"/>
      <c r="W169" s="163">
        <f t="shared" si="312"/>
        <v>0</v>
      </c>
      <c r="X169" s="163"/>
      <c r="Y169" s="163"/>
      <c r="Z169" s="163">
        <f t="shared" si="313"/>
        <v>0</v>
      </c>
      <c r="AA169" s="163"/>
      <c r="AB169" s="163"/>
      <c r="AC169" s="221">
        <f t="shared" si="314"/>
        <v>0</v>
      </c>
      <c r="AD169" s="221"/>
      <c r="AE169" s="221"/>
      <c r="AF169" s="221">
        <f t="shared" si="315"/>
        <v>0</v>
      </c>
      <c r="AG169" s="221"/>
      <c r="AH169" s="221"/>
      <c r="AI169" s="221">
        <f t="shared" si="316"/>
        <v>0</v>
      </c>
      <c r="AJ169" s="221"/>
      <c r="AK169" s="221"/>
      <c r="AL169" s="221">
        <f t="shared" si="317"/>
        <v>0</v>
      </c>
      <c r="AM169" s="221"/>
      <c r="AN169" s="221"/>
      <c r="AO169" s="221">
        <f t="shared" si="318"/>
        <v>0</v>
      </c>
      <c r="AP169" s="221"/>
      <c r="AQ169" s="221"/>
      <c r="AR169" s="221">
        <f t="shared" si="319"/>
        <v>0</v>
      </c>
      <c r="AS169" s="221"/>
      <c r="AT169" s="221"/>
      <c r="AU169" s="220">
        <f t="shared" si="320"/>
        <v>0</v>
      </c>
      <c r="AV169" s="220"/>
      <c r="AW169" s="220"/>
      <c r="AX169" s="220">
        <f t="shared" si="321"/>
        <v>0</v>
      </c>
      <c r="AY169" s="220"/>
      <c r="AZ169" s="220"/>
      <c r="BA169" s="162">
        <f t="shared" si="322"/>
        <v>0</v>
      </c>
      <c r="BB169" s="220"/>
      <c r="BC169" s="220"/>
      <c r="BD169" s="162">
        <f t="shared" si="377"/>
        <v>0</v>
      </c>
      <c r="BE169" s="220"/>
      <c r="BF169" s="220"/>
      <c r="BG169" s="220">
        <f t="shared" si="323"/>
        <v>0</v>
      </c>
      <c r="BH169" s="220"/>
      <c r="BI169" s="220"/>
      <c r="BJ169" s="220">
        <f t="shared" si="324"/>
        <v>0</v>
      </c>
      <c r="BK169" s="220"/>
      <c r="BL169" s="220"/>
      <c r="BM169" s="220">
        <f t="shared" si="325"/>
        <v>0</v>
      </c>
      <c r="BN169" s="220"/>
      <c r="BO169" s="220"/>
      <c r="BP169" s="220">
        <f t="shared" si="326"/>
        <v>0</v>
      </c>
      <c r="BQ169" s="220"/>
      <c r="BR169" s="220"/>
      <c r="BS169" s="220">
        <f t="shared" si="327"/>
        <v>0</v>
      </c>
      <c r="BT169" s="221">
        <f t="shared" si="328"/>
        <v>0</v>
      </c>
      <c r="BU169" s="243" t="e">
        <f t="shared" si="329"/>
        <v>#DIV/0!</v>
      </c>
      <c r="BV169" s="220">
        <f t="shared" si="330"/>
        <v>0</v>
      </c>
      <c r="BW169" s="245" t="e">
        <f t="shared" si="331"/>
        <v>#DIV/0!</v>
      </c>
      <c r="BX169" s="22">
        <f t="shared" si="332"/>
        <v>0</v>
      </c>
      <c r="BY169" s="243" t="e">
        <f t="shared" si="333"/>
        <v>#DIV/0!</v>
      </c>
      <c r="BZ169" s="22"/>
      <c r="CA169" s="22"/>
      <c r="CB169" s="22">
        <f t="shared" si="334"/>
        <v>0</v>
      </c>
      <c r="CC169" s="22"/>
      <c r="CD169" s="22"/>
      <c r="CE169" s="221">
        <f t="shared" si="335"/>
        <v>0</v>
      </c>
      <c r="CF169" s="221"/>
      <c r="CG169" s="221"/>
      <c r="CH169" s="221">
        <f t="shared" si="336"/>
        <v>0</v>
      </c>
      <c r="CI169" s="221"/>
      <c r="CJ169" s="221"/>
      <c r="CK169" s="220">
        <f t="shared" si="337"/>
        <v>0</v>
      </c>
      <c r="CL169" s="220"/>
      <c r="CM169" s="220"/>
      <c r="CN169" s="220">
        <f t="shared" si="338"/>
        <v>0</v>
      </c>
      <c r="CO169" s="220"/>
      <c r="CP169" s="220"/>
      <c r="CQ169" s="220">
        <f t="shared" si="339"/>
        <v>0</v>
      </c>
      <c r="CR169" s="178">
        <f t="shared" si="340"/>
        <v>0</v>
      </c>
      <c r="CS169" s="178">
        <f t="shared" si="341"/>
        <v>0</v>
      </c>
      <c r="CT169" s="178">
        <f t="shared" si="342"/>
        <v>0</v>
      </c>
    </row>
    <row r="170" spans="1:234" s="9" customFormat="1" ht="15" customHeight="1" x14ac:dyDescent="0.2">
      <c r="A170" s="3" t="s">
        <v>953</v>
      </c>
      <c r="B170" s="226">
        <v>3</v>
      </c>
      <c r="C170" s="221">
        <f t="shared" si="599"/>
        <v>0</v>
      </c>
      <c r="D170" s="221">
        <f t="shared" si="600"/>
        <v>0</v>
      </c>
      <c r="E170" s="221">
        <f t="shared" si="306"/>
        <v>0</v>
      </c>
      <c r="F170" s="221"/>
      <c r="G170" s="221"/>
      <c r="H170" s="221">
        <f t="shared" si="307"/>
        <v>0</v>
      </c>
      <c r="I170" s="221"/>
      <c r="J170" s="221"/>
      <c r="K170" s="221">
        <f t="shared" si="308"/>
        <v>0</v>
      </c>
      <c r="L170" s="221"/>
      <c r="M170" s="221"/>
      <c r="N170" s="221">
        <f t="shared" si="309"/>
        <v>0</v>
      </c>
      <c r="O170" s="221"/>
      <c r="P170" s="221"/>
      <c r="Q170" s="221">
        <f t="shared" si="310"/>
        <v>0</v>
      </c>
      <c r="R170" s="221"/>
      <c r="S170" s="221"/>
      <c r="T170" s="221">
        <f t="shared" si="311"/>
        <v>0</v>
      </c>
      <c r="U170" s="221"/>
      <c r="V170" s="221"/>
      <c r="W170" s="163">
        <f t="shared" si="312"/>
        <v>0</v>
      </c>
      <c r="X170" s="163"/>
      <c r="Y170" s="163"/>
      <c r="Z170" s="163">
        <f t="shared" si="313"/>
        <v>0</v>
      </c>
      <c r="AA170" s="163"/>
      <c r="AB170" s="163"/>
      <c r="AC170" s="221">
        <f t="shared" si="314"/>
        <v>0</v>
      </c>
      <c r="AD170" s="221"/>
      <c r="AE170" s="221"/>
      <c r="AF170" s="221">
        <f t="shared" si="315"/>
        <v>0</v>
      </c>
      <c r="AG170" s="221"/>
      <c r="AH170" s="221"/>
      <c r="AI170" s="221">
        <f t="shared" si="316"/>
        <v>0</v>
      </c>
      <c r="AJ170" s="221"/>
      <c r="AK170" s="221"/>
      <c r="AL170" s="221">
        <f t="shared" si="317"/>
        <v>0</v>
      </c>
      <c r="AM170" s="221"/>
      <c r="AN170" s="221"/>
      <c r="AO170" s="221">
        <f t="shared" si="318"/>
        <v>0</v>
      </c>
      <c r="AP170" s="221"/>
      <c r="AQ170" s="221"/>
      <c r="AR170" s="221">
        <f t="shared" si="319"/>
        <v>0</v>
      </c>
      <c r="AS170" s="221"/>
      <c r="AT170" s="221"/>
      <c r="AU170" s="220">
        <f t="shared" si="320"/>
        <v>0</v>
      </c>
      <c r="AV170" s="220"/>
      <c r="AW170" s="220"/>
      <c r="AX170" s="220">
        <f t="shared" si="321"/>
        <v>0</v>
      </c>
      <c r="AY170" s="220"/>
      <c r="AZ170" s="220"/>
      <c r="BA170" s="220">
        <f t="shared" si="322"/>
        <v>0</v>
      </c>
      <c r="BB170" s="220"/>
      <c r="BC170" s="220"/>
      <c r="BD170" s="220">
        <f t="shared" si="377"/>
        <v>0</v>
      </c>
      <c r="BE170" s="220"/>
      <c r="BF170" s="220"/>
      <c r="BG170" s="220">
        <f t="shared" si="323"/>
        <v>0</v>
      </c>
      <c r="BH170" s="220"/>
      <c r="BI170" s="220"/>
      <c r="BJ170" s="220">
        <f t="shared" si="324"/>
        <v>0</v>
      </c>
      <c r="BK170" s="220"/>
      <c r="BL170" s="220"/>
      <c r="BM170" s="220">
        <f t="shared" si="325"/>
        <v>0</v>
      </c>
      <c r="BN170" s="220"/>
      <c r="BO170" s="220"/>
      <c r="BP170" s="220">
        <f t="shared" si="326"/>
        <v>0</v>
      </c>
      <c r="BQ170" s="220"/>
      <c r="BR170" s="220"/>
      <c r="BS170" s="220">
        <f t="shared" si="327"/>
        <v>0</v>
      </c>
      <c r="BT170" s="221">
        <f t="shared" si="328"/>
        <v>0</v>
      </c>
      <c r="BU170" s="243" t="e">
        <f t="shared" si="329"/>
        <v>#DIV/0!</v>
      </c>
      <c r="BV170" s="220">
        <f t="shared" si="330"/>
        <v>0</v>
      </c>
      <c r="BW170" s="245" t="e">
        <f t="shared" si="331"/>
        <v>#DIV/0!</v>
      </c>
      <c r="BX170" s="22">
        <f t="shared" si="332"/>
        <v>0</v>
      </c>
      <c r="BY170" s="243" t="e">
        <f t="shared" si="333"/>
        <v>#DIV/0!</v>
      </c>
      <c r="BZ170" s="22"/>
      <c r="CA170" s="22"/>
      <c r="CB170" s="22">
        <f t="shared" si="334"/>
        <v>0</v>
      </c>
      <c r="CC170" s="22"/>
      <c r="CD170" s="22"/>
      <c r="CE170" s="221">
        <f t="shared" si="335"/>
        <v>0</v>
      </c>
      <c r="CF170" s="221"/>
      <c r="CG170" s="221"/>
      <c r="CH170" s="221">
        <f t="shared" si="336"/>
        <v>0</v>
      </c>
      <c r="CI170" s="221"/>
      <c r="CJ170" s="221"/>
      <c r="CK170" s="220">
        <f t="shared" si="337"/>
        <v>0</v>
      </c>
      <c r="CL170" s="220"/>
      <c r="CM170" s="220"/>
      <c r="CN170" s="220">
        <f t="shared" si="338"/>
        <v>0</v>
      </c>
      <c r="CO170" s="220"/>
      <c r="CP170" s="220"/>
      <c r="CQ170" s="220">
        <f t="shared" si="339"/>
        <v>0</v>
      </c>
      <c r="CR170" s="178">
        <f t="shared" si="340"/>
        <v>0</v>
      </c>
      <c r="CS170" s="178">
        <f t="shared" si="341"/>
        <v>0</v>
      </c>
      <c r="CT170" s="178">
        <f t="shared" si="342"/>
        <v>0</v>
      </c>
    </row>
    <row r="171" spans="1:234" s="9" customFormat="1" x14ac:dyDescent="0.2">
      <c r="A171" s="3" t="s">
        <v>956</v>
      </c>
      <c r="B171" s="226">
        <v>5</v>
      </c>
      <c r="C171" s="221">
        <f t="shared" si="599"/>
        <v>0</v>
      </c>
      <c r="D171" s="221">
        <f t="shared" si="600"/>
        <v>0</v>
      </c>
      <c r="E171" s="221">
        <f t="shared" si="306"/>
        <v>0</v>
      </c>
      <c r="F171" s="221"/>
      <c r="G171" s="221"/>
      <c r="H171" s="221">
        <f t="shared" si="307"/>
        <v>0</v>
      </c>
      <c r="I171" s="221"/>
      <c r="J171" s="221"/>
      <c r="K171" s="221">
        <f t="shared" si="308"/>
        <v>0</v>
      </c>
      <c r="L171" s="221"/>
      <c r="M171" s="221"/>
      <c r="N171" s="221">
        <f t="shared" si="309"/>
        <v>0</v>
      </c>
      <c r="O171" s="221"/>
      <c r="P171" s="221"/>
      <c r="Q171" s="221">
        <f t="shared" si="310"/>
        <v>0</v>
      </c>
      <c r="R171" s="221"/>
      <c r="S171" s="221"/>
      <c r="T171" s="221">
        <f t="shared" si="311"/>
        <v>0</v>
      </c>
      <c r="U171" s="221"/>
      <c r="V171" s="221"/>
      <c r="W171" s="163">
        <f t="shared" si="312"/>
        <v>0</v>
      </c>
      <c r="X171" s="163"/>
      <c r="Y171" s="163"/>
      <c r="Z171" s="163">
        <f t="shared" si="313"/>
        <v>0</v>
      </c>
      <c r="AA171" s="163"/>
      <c r="AB171" s="163"/>
      <c r="AC171" s="221">
        <f t="shared" si="314"/>
        <v>0</v>
      </c>
      <c r="AD171" s="221"/>
      <c r="AE171" s="221"/>
      <c r="AF171" s="221">
        <f t="shared" si="315"/>
        <v>0</v>
      </c>
      <c r="AG171" s="221"/>
      <c r="AH171" s="221"/>
      <c r="AI171" s="221">
        <f t="shared" si="316"/>
        <v>0</v>
      </c>
      <c r="AJ171" s="221"/>
      <c r="AK171" s="221"/>
      <c r="AL171" s="221">
        <f t="shared" si="317"/>
        <v>0</v>
      </c>
      <c r="AM171" s="221"/>
      <c r="AN171" s="221"/>
      <c r="AO171" s="221">
        <f t="shared" si="318"/>
        <v>0</v>
      </c>
      <c r="AP171" s="221"/>
      <c r="AQ171" s="221"/>
      <c r="AR171" s="221">
        <f t="shared" si="319"/>
        <v>0</v>
      </c>
      <c r="AS171" s="221"/>
      <c r="AT171" s="221"/>
      <c r="AU171" s="220">
        <f t="shared" si="320"/>
        <v>0</v>
      </c>
      <c r="AV171" s="220"/>
      <c r="AW171" s="220"/>
      <c r="AX171" s="220">
        <f t="shared" si="321"/>
        <v>0</v>
      </c>
      <c r="AY171" s="220"/>
      <c r="AZ171" s="220"/>
      <c r="BA171" s="220">
        <f t="shared" si="322"/>
        <v>0</v>
      </c>
      <c r="BB171" s="220"/>
      <c r="BC171" s="220"/>
      <c r="BD171" s="220">
        <f t="shared" si="377"/>
        <v>0</v>
      </c>
      <c r="BE171" s="220"/>
      <c r="BF171" s="220"/>
      <c r="BG171" s="220">
        <f t="shared" si="323"/>
        <v>0</v>
      </c>
      <c r="BH171" s="220"/>
      <c r="BI171" s="220"/>
      <c r="BJ171" s="220">
        <f t="shared" si="324"/>
        <v>0</v>
      </c>
      <c r="BK171" s="220"/>
      <c r="BL171" s="220"/>
      <c r="BM171" s="220">
        <f t="shared" si="325"/>
        <v>0</v>
      </c>
      <c r="BN171" s="220"/>
      <c r="BO171" s="220"/>
      <c r="BP171" s="220">
        <f t="shared" si="326"/>
        <v>0</v>
      </c>
      <c r="BQ171" s="220"/>
      <c r="BR171" s="220"/>
      <c r="BS171" s="220">
        <f t="shared" si="327"/>
        <v>0</v>
      </c>
      <c r="BT171" s="221">
        <f t="shared" si="328"/>
        <v>0</v>
      </c>
      <c r="BU171" s="243" t="e">
        <f t="shared" si="329"/>
        <v>#DIV/0!</v>
      </c>
      <c r="BV171" s="220">
        <f t="shared" si="330"/>
        <v>0</v>
      </c>
      <c r="BW171" s="245" t="e">
        <f t="shared" si="331"/>
        <v>#DIV/0!</v>
      </c>
      <c r="BX171" s="22">
        <f t="shared" si="332"/>
        <v>0</v>
      </c>
      <c r="BY171" s="243" t="e">
        <f t="shared" si="333"/>
        <v>#DIV/0!</v>
      </c>
      <c r="BZ171" s="22"/>
      <c r="CA171" s="22"/>
      <c r="CB171" s="22">
        <f t="shared" si="334"/>
        <v>0</v>
      </c>
      <c r="CC171" s="22"/>
      <c r="CD171" s="22"/>
      <c r="CE171" s="221">
        <f t="shared" si="335"/>
        <v>0</v>
      </c>
      <c r="CF171" s="221"/>
      <c r="CG171" s="221"/>
      <c r="CH171" s="221">
        <f t="shared" si="336"/>
        <v>0</v>
      </c>
      <c r="CI171" s="221"/>
      <c r="CJ171" s="221"/>
      <c r="CK171" s="220">
        <f t="shared" si="337"/>
        <v>0</v>
      </c>
      <c r="CL171" s="220"/>
      <c r="CM171" s="220"/>
      <c r="CN171" s="220">
        <f t="shared" si="338"/>
        <v>0</v>
      </c>
      <c r="CO171" s="220"/>
      <c r="CP171" s="220"/>
      <c r="CQ171" s="220">
        <f t="shared" si="339"/>
        <v>0</v>
      </c>
      <c r="CR171" s="178">
        <f t="shared" si="340"/>
        <v>0</v>
      </c>
      <c r="CS171" s="178">
        <f t="shared" si="341"/>
        <v>0</v>
      </c>
      <c r="CT171" s="178">
        <f t="shared" si="342"/>
        <v>0</v>
      </c>
    </row>
    <row r="172" spans="1:234" s="9" customFormat="1" ht="15" customHeight="1" x14ac:dyDescent="0.2">
      <c r="A172" s="3" t="s">
        <v>1163</v>
      </c>
      <c r="B172" s="226">
        <v>6</v>
      </c>
      <c r="C172" s="221">
        <f t="shared" si="599"/>
        <v>0</v>
      </c>
      <c r="D172" s="221">
        <f t="shared" si="600"/>
        <v>0</v>
      </c>
      <c r="E172" s="221">
        <f t="shared" si="306"/>
        <v>0</v>
      </c>
      <c r="F172" s="221"/>
      <c r="G172" s="221"/>
      <c r="H172" s="221">
        <f t="shared" si="307"/>
        <v>0</v>
      </c>
      <c r="I172" s="221"/>
      <c r="J172" s="221"/>
      <c r="K172" s="221">
        <f t="shared" si="308"/>
        <v>0</v>
      </c>
      <c r="L172" s="221"/>
      <c r="M172" s="221"/>
      <c r="N172" s="221">
        <f t="shared" si="309"/>
        <v>0</v>
      </c>
      <c r="O172" s="221"/>
      <c r="P172" s="221"/>
      <c r="Q172" s="221">
        <f t="shared" si="310"/>
        <v>0</v>
      </c>
      <c r="R172" s="221"/>
      <c r="S172" s="221"/>
      <c r="T172" s="221">
        <f t="shared" si="311"/>
        <v>0</v>
      </c>
      <c r="U172" s="221"/>
      <c r="V172" s="221"/>
      <c r="W172" s="163">
        <f t="shared" si="312"/>
        <v>0</v>
      </c>
      <c r="X172" s="163"/>
      <c r="Y172" s="163"/>
      <c r="Z172" s="163">
        <f t="shared" si="313"/>
        <v>0</v>
      </c>
      <c r="AA172" s="163"/>
      <c r="AB172" s="163"/>
      <c r="AC172" s="221">
        <f t="shared" si="314"/>
        <v>0</v>
      </c>
      <c r="AD172" s="221"/>
      <c r="AE172" s="221"/>
      <c r="AF172" s="221">
        <f t="shared" si="315"/>
        <v>0</v>
      </c>
      <c r="AG172" s="221"/>
      <c r="AH172" s="221"/>
      <c r="AI172" s="221">
        <f t="shared" si="316"/>
        <v>0</v>
      </c>
      <c r="AJ172" s="221"/>
      <c r="AK172" s="221"/>
      <c r="AL172" s="221">
        <f t="shared" si="317"/>
        <v>0</v>
      </c>
      <c r="AM172" s="221"/>
      <c r="AN172" s="221"/>
      <c r="AO172" s="221">
        <f t="shared" si="318"/>
        <v>0</v>
      </c>
      <c r="AP172" s="221"/>
      <c r="AQ172" s="221"/>
      <c r="AR172" s="221">
        <f t="shared" si="319"/>
        <v>0</v>
      </c>
      <c r="AS172" s="221"/>
      <c r="AT172" s="221"/>
      <c r="AU172" s="220">
        <f t="shared" si="320"/>
        <v>0</v>
      </c>
      <c r="AV172" s="220"/>
      <c r="AW172" s="220"/>
      <c r="AX172" s="220">
        <f t="shared" si="321"/>
        <v>0</v>
      </c>
      <c r="AY172" s="220"/>
      <c r="AZ172" s="220"/>
      <c r="BA172" s="220">
        <f t="shared" si="322"/>
        <v>0</v>
      </c>
      <c r="BB172" s="220"/>
      <c r="BC172" s="220"/>
      <c r="BD172" s="220">
        <f t="shared" si="377"/>
        <v>0</v>
      </c>
      <c r="BE172" s="220"/>
      <c r="BF172" s="220"/>
      <c r="BG172" s="220">
        <f t="shared" si="323"/>
        <v>0</v>
      </c>
      <c r="BH172" s="220"/>
      <c r="BI172" s="220"/>
      <c r="BJ172" s="220">
        <f t="shared" si="324"/>
        <v>0</v>
      </c>
      <c r="BK172" s="220"/>
      <c r="BL172" s="220"/>
      <c r="BM172" s="220">
        <f t="shared" si="325"/>
        <v>0</v>
      </c>
      <c r="BN172" s="220"/>
      <c r="BO172" s="220"/>
      <c r="BP172" s="220">
        <f t="shared" si="326"/>
        <v>0</v>
      </c>
      <c r="BQ172" s="220"/>
      <c r="BR172" s="220"/>
      <c r="BS172" s="220">
        <f t="shared" si="327"/>
        <v>0</v>
      </c>
      <c r="BT172" s="221">
        <f t="shared" ref="BT172:BT173" si="601">I172+O172+U172+AA172+AG172+AM172+AS172+AY172+BE172+BK172+BQ172</f>
        <v>0</v>
      </c>
      <c r="BU172" s="253" t="e">
        <f t="shared" ref="BU172:BU173" si="602">BT172/C172</f>
        <v>#DIV/0!</v>
      </c>
      <c r="BV172" s="216">
        <f t="shared" ref="BV172:BV173" si="603">J172+P172+V172+AB172+AH172+AN172+AT172+AZ172+BF172+BL172+BR172</f>
        <v>0</v>
      </c>
      <c r="BW172" s="253" t="e">
        <f t="shared" ref="BW172:BW173" si="604">BV172/D172</f>
        <v>#DIV/0!</v>
      </c>
      <c r="BX172" s="22">
        <f t="shared" ref="BX172:BX173" si="605">BT172+BV172</f>
        <v>0</v>
      </c>
      <c r="BY172" s="243" t="e">
        <f t="shared" ref="BY172:BY173" si="606">BX172/E172</f>
        <v>#DIV/0!</v>
      </c>
      <c r="BZ172" s="22"/>
      <c r="CA172" s="22"/>
      <c r="CB172" s="22">
        <f t="shared" si="334"/>
        <v>0</v>
      </c>
      <c r="CC172" s="22"/>
      <c r="CD172" s="22"/>
      <c r="CE172" s="221">
        <f t="shared" si="335"/>
        <v>0</v>
      </c>
      <c r="CF172" s="221"/>
      <c r="CG172" s="221"/>
      <c r="CH172" s="221">
        <f t="shared" si="336"/>
        <v>0</v>
      </c>
      <c r="CI172" s="221"/>
      <c r="CJ172" s="221"/>
      <c r="CK172" s="220">
        <f t="shared" si="337"/>
        <v>0</v>
      </c>
      <c r="CL172" s="220"/>
      <c r="CM172" s="220"/>
      <c r="CN172" s="220">
        <f t="shared" si="338"/>
        <v>0</v>
      </c>
      <c r="CO172" s="220"/>
      <c r="CP172" s="220"/>
      <c r="CQ172" s="220">
        <f t="shared" si="339"/>
        <v>0</v>
      </c>
      <c r="CR172" s="178">
        <f t="shared" si="340"/>
        <v>0</v>
      </c>
      <c r="CS172" s="178">
        <f t="shared" si="341"/>
        <v>0</v>
      </c>
      <c r="CT172" s="178">
        <f t="shared" si="342"/>
        <v>0</v>
      </c>
    </row>
    <row r="173" spans="1:234" s="9" customFormat="1" x14ac:dyDescent="0.2">
      <c r="A173" s="3" t="s">
        <v>967</v>
      </c>
      <c r="B173" s="226">
        <v>2</v>
      </c>
      <c r="C173" s="221">
        <f t="shared" si="599"/>
        <v>0</v>
      </c>
      <c r="D173" s="221">
        <f t="shared" si="600"/>
        <v>0</v>
      </c>
      <c r="E173" s="221">
        <f t="shared" si="306"/>
        <v>0</v>
      </c>
      <c r="F173" s="221"/>
      <c r="G173" s="221"/>
      <c r="H173" s="221">
        <f t="shared" si="307"/>
        <v>0</v>
      </c>
      <c r="I173" s="221"/>
      <c r="J173" s="221"/>
      <c r="K173" s="221">
        <f t="shared" si="308"/>
        <v>0</v>
      </c>
      <c r="L173" s="221"/>
      <c r="M173" s="221"/>
      <c r="N173" s="221">
        <f t="shared" si="309"/>
        <v>0</v>
      </c>
      <c r="O173" s="221"/>
      <c r="P173" s="221"/>
      <c r="Q173" s="221">
        <f t="shared" si="310"/>
        <v>0</v>
      </c>
      <c r="R173" s="221"/>
      <c r="S173" s="221"/>
      <c r="T173" s="221">
        <f t="shared" si="311"/>
        <v>0</v>
      </c>
      <c r="U173" s="12"/>
      <c r="V173" s="221"/>
      <c r="W173" s="269">
        <f t="shared" si="312"/>
        <v>0</v>
      </c>
      <c r="X173" s="163"/>
      <c r="Y173" s="163"/>
      <c r="Z173" s="163">
        <f t="shared" si="313"/>
        <v>0</v>
      </c>
      <c r="AA173" s="163"/>
      <c r="AB173" s="163"/>
      <c r="AC173" s="221">
        <f t="shared" si="314"/>
        <v>0</v>
      </c>
      <c r="AD173" s="221"/>
      <c r="AE173" s="221"/>
      <c r="AF173" s="221">
        <f t="shared" si="315"/>
        <v>0</v>
      </c>
      <c r="AG173" s="221"/>
      <c r="AH173" s="221"/>
      <c r="AI173" s="221">
        <f t="shared" si="316"/>
        <v>0</v>
      </c>
      <c r="AJ173" s="221"/>
      <c r="AK173" s="221"/>
      <c r="AL173" s="221">
        <f t="shared" si="317"/>
        <v>0</v>
      </c>
      <c r="AM173" s="221"/>
      <c r="AN173" s="221"/>
      <c r="AO173" s="221">
        <f t="shared" si="318"/>
        <v>0</v>
      </c>
      <c r="AP173" s="221"/>
      <c r="AQ173" s="221"/>
      <c r="AR173" s="221">
        <f t="shared" si="319"/>
        <v>0</v>
      </c>
      <c r="AS173" s="221"/>
      <c r="AT173" s="221"/>
      <c r="AU173" s="220">
        <f t="shared" si="320"/>
        <v>0</v>
      </c>
      <c r="AV173" s="220"/>
      <c r="AW173" s="220"/>
      <c r="AX173" s="220">
        <f t="shared" si="321"/>
        <v>0</v>
      </c>
      <c r="AY173" s="220"/>
      <c r="AZ173" s="220"/>
      <c r="BA173" s="220">
        <f t="shared" si="322"/>
        <v>0</v>
      </c>
      <c r="BB173" s="220"/>
      <c r="BC173" s="220"/>
      <c r="BD173" s="220">
        <f t="shared" si="377"/>
        <v>0</v>
      </c>
      <c r="BE173" s="220"/>
      <c r="BF173" s="220"/>
      <c r="BG173" s="220">
        <f t="shared" si="323"/>
        <v>0</v>
      </c>
      <c r="BH173" s="220"/>
      <c r="BI173" s="220"/>
      <c r="BJ173" s="220">
        <f t="shared" si="324"/>
        <v>0</v>
      </c>
      <c r="BK173" s="220"/>
      <c r="BL173" s="220"/>
      <c r="BM173" s="220">
        <f t="shared" si="325"/>
        <v>0</v>
      </c>
      <c r="BN173" s="220"/>
      <c r="BO173" s="220"/>
      <c r="BP173" s="220">
        <f t="shared" si="326"/>
        <v>0</v>
      </c>
      <c r="BQ173" s="220"/>
      <c r="BR173" s="220"/>
      <c r="BS173" s="220">
        <f t="shared" si="327"/>
        <v>0</v>
      </c>
      <c r="BT173" s="12">
        <f t="shared" si="601"/>
        <v>0</v>
      </c>
      <c r="BU173" s="253" t="e">
        <f t="shared" si="602"/>
        <v>#DIV/0!</v>
      </c>
      <c r="BV173" s="216">
        <f t="shared" si="603"/>
        <v>0</v>
      </c>
      <c r="BW173" s="253" t="e">
        <f t="shared" si="604"/>
        <v>#DIV/0!</v>
      </c>
      <c r="BX173" s="22">
        <f t="shared" si="605"/>
        <v>0</v>
      </c>
      <c r="BY173" s="243" t="e">
        <f t="shared" si="606"/>
        <v>#DIV/0!</v>
      </c>
      <c r="BZ173" s="22"/>
      <c r="CA173" s="22"/>
      <c r="CB173" s="22">
        <f t="shared" si="334"/>
        <v>0</v>
      </c>
      <c r="CC173" s="22"/>
      <c r="CD173" s="22"/>
      <c r="CE173" s="221">
        <f t="shared" si="335"/>
        <v>0</v>
      </c>
      <c r="CF173" s="221"/>
      <c r="CG173" s="221"/>
      <c r="CH173" s="221">
        <f t="shared" si="336"/>
        <v>0</v>
      </c>
      <c r="CI173" s="221"/>
      <c r="CJ173" s="221"/>
      <c r="CK173" s="220">
        <f t="shared" si="337"/>
        <v>0</v>
      </c>
      <c r="CL173" s="220"/>
      <c r="CM173" s="220"/>
      <c r="CN173" s="220">
        <f t="shared" si="338"/>
        <v>0</v>
      </c>
      <c r="CO173" s="220"/>
      <c r="CP173" s="220"/>
      <c r="CQ173" s="220">
        <f t="shared" si="339"/>
        <v>0</v>
      </c>
      <c r="CR173" s="178">
        <f t="shared" si="340"/>
        <v>0</v>
      </c>
      <c r="CS173" s="178">
        <f t="shared" si="341"/>
        <v>0</v>
      </c>
      <c r="CT173" s="178">
        <f t="shared" si="342"/>
        <v>0</v>
      </c>
    </row>
    <row r="174" spans="1:234" s="9" customFormat="1" ht="15" customHeight="1" x14ac:dyDescent="0.2">
      <c r="A174" s="3" t="s">
        <v>970</v>
      </c>
      <c r="B174" s="226">
        <v>6</v>
      </c>
      <c r="C174" s="221">
        <f t="shared" si="599"/>
        <v>0</v>
      </c>
      <c r="D174" s="221">
        <f t="shared" si="600"/>
        <v>0</v>
      </c>
      <c r="E174" s="221">
        <f t="shared" si="306"/>
        <v>0</v>
      </c>
      <c r="F174" s="221"/>
      <c r="G174" s="221"/>
      <c r="H174" s="221">
        <f t="shared" si="307"/>
        <v>0</v>
      </c>
      <c r="I174" s="221"/>
      <c r="J174" s="221"/>
      <c r="K174" s="221">
        <f t="shared" si="308"/>
        <v>0</v>
      </c>
      <c r="L174" s="221"/>
      <c r="M174" s="221"/>
      <c r="N174" s="221">
        <f t="shared" si="309"/>
        <v>0</v>
      </c>
      <c r="O174" s="221"/>
      <c r="P174" s="221"/>
      <c r="Q174" s="221">
        <f t="shared" si="310"/>
        <v>0</v>
      </c>
      <c r="R174" s="221"/>
      <c r="S174" s="221"/>
      <c r="T174" s="221">
        <f t="shared" si="311"/>
        <v>0</v>
      </c>
      <c r="U174" s="221"/>
      <c r="V174" s="221"/>
      <c r="W174" s="163">
        <f t="shared" si="312"/>
        <v>0</v>
      </c>
      <c r="X174" s="163"/>
      <c r="Y174" s="163"/>
      <c r="Z174" s="163">
        <f t="shared" si="313"/>
        <v>0</v>
      </c>
      <c r="AA174" s="163"/>
      <c r="AB174" s="163"/>
      <c r="AC174" s="221">
        <f t="shared" si="314"/>
        <v>0</v>
      </c>
      <c r="AD174" s="221"/>
      <c r="AE174" s="221"/>
      <c r="AF174" s="221">
        <f t="shared" si="315"/>
        <v>0</v>
      </c>
      <c r="AG174" s="221"/>
      <c r="AH174" s="221"/>
      <c r="AI174" s="221">
        <f t="shared" si="316"/>
        <v>0</v>
      </c>
      <c r="AJ174" s="221"/>
      <c r="AK174" s="221"/>
      <c r="AL174" s="221">
        <f t="shared" si="317"/>
        <v>0</v>
      </c>
      <c r="AM174" s="221"/>
      <c r="AN174" s="221"/>
      <c r="AO174" s="221">
        <f t="shared" si="318"/>
        <v>0</v>
      </c>
      <c r="AP174" s="221"/>
      <c r="AQ174" s="221"/>
      <c r="AR174" s="221">
        <f t="shared" si="319"/>
        <v>0</v>
      </c>
      <c r="AS174" s="221"/>
      <c r="AT174" s="221"/>
      <c r="AU174" s="220">
        <f t="shared" si="320"/>
        <v>0</v>
      </c>
      <c r="AV174" s="220"/>
      <c r="AW174" s="220"/>
      <c r="AX174" s="220">
        <f t="shared" si="321"/>
        <v>0</v>
      </c>
      <c r="AY174" s="220"/>
      <c r="AZ174" s="220"/>
      <c r="BA174" s="220">
        <f t="shared" si="322"/>
        <v>0</v>
      </c>
      <c r="BB174" s="220"/>
      <c r="BC174" s="220"/>
      <c r="BD174" s="220">
        <f t="shared" si="377"/>
        <v>0</v>
      </c>
      <c r="BE174" s="220"/>
      <c r="BF174" s="220"/>
      <c r="BG174" s="220">
        <f t="shared" si="323"/>
        <v>0</v>
      </c>
      <c r="BH174" s="220"/>
      <c r="BI174" s="220"/>
      <c r="BJ174" s="220">
        <f t="shared" si="324"/>
        <v>0</v>
      </c>
      <c r="BK174" s="220"/>
      <c r="BL174" s="220"/>
      <c r="BM174" s="220">
        <f t="shared" si="325"/>
        <v>0</v>
      </c>
      <c r="BN174" s="220"/>
      <c r="BO174" s="220"/>
      <c r="BP174" s="220">
        <f t="shared" si="326"/>
        <v>0</v>
      </c>
      <c r="BQ174" s="220"/>
      <c r="BR174" s="220"/>
      <c r="BS174" s="220">
        <f t="shared" si="327"/>
        <v>0</v>
      </c>
      <c r="BT174" s="221">
        <f t="shared" si="328"/>
        <v>0</v>
      </c>
      <c r="BU174" s="243" t="e">
        <f t="shared" si="329"/>
        <v>#DIV/0!</v>
      </c>
      <c r="BV174" s="221">
        <f t="shared" si="330"/>
        <v>0</v>
      </c>
      <c r="BW174" s="243" t="e">
        <f t="shared" si="331"/>
        <v>#DIV/0!</v>
      </c>
      <c r="BX174" s="22">
        <f t="shared" si="332"/>
        <v>0</v>
      </c>
      <c r="BY174" s="243" t="e">
        <f t="shared" si="333"/>
        <v>#DIV/0!</v>
      </c>
      <c r="BZ174" s="22"/>
      <c r="CA174" s="22"/>
      <c r="CB174" s="22">
        <f t="shared" si="334"/>
        <v>0</v>
      </c>
      <c r="CC174" s="22"/>
      <c r="CD174" s="22"/>
      <c r="CE174" s="221">
        <f t="shared" si="335"/>
        <v>0</v>
      </c>
      <c r="CF174" s="221"/>
      <c r="CG174" s="221"/>
      <c r="CH174" s="221">
        <f t="shared" si="336"/>
        <v>0</v>
      </c>
      <c r="CI174" s="221"/>
      <c r="CJ174" s="221"/>
      <c r="CK174" s="220">
        <f t="shared" si="337"/>
        <v>0</v>
      </c>
      <c r="CL174" s="220"/>
      <c r="CM174" s="220"/>
      <c r="CN174" s="220">
        <f t="shared" si="338"/>
        <v>0</v>
      </c>
      <c r="CO174" s="220"/>
      <c r="CP174" s="220"/>
      <c r="CQ174" s="220">
        <f t="shared" si="339"/>
        <v>0</v>
      </c>
      <c r="CR174" s="178">
        <f t="shared" si="340"/>
        <v>0</v>
      </c>
      <c r="CS174" s="178">
        <f t="shared" si="341"/>
        <v>0</v>
      </c>
      <c r="CT174" s="178">
        <f t="shared" si="342"/>
        <v>0</v>
      </c>
    </row>
    <row r="175" spans="1:234" s="9" customFormat="1" x14ac:dyDescent="0.2">
      <c r="A175" s="3" t="s">
        <v>1164</v>
      </c>
      <c r="B175" s="226">
        <v>6</v>
      </c>
      <c r="C175" s="221">
        <f t="shared" si="599"/>
        <v>0</v>
      </c>
      <c r="D175" s="221">
        <f t="shared" si="600"/>
        <v>0</v>
      </c>
      <c r="E175" s="221">
        <f t="shared" si="306"/>
        <v>0</v>
      </c>
      <c r="F175" s="221"/>
      <c r="G175" s="221"/>
      <c r="H175" s="221">
        <f t="shared" si="307"/>
        <v>0</v>
      </c>
      <c r="I175" s="221"/>
      <c r="J175" s="221"/>
      <c r="K175" s="221">
        <f t="shared" si="308"/>
        <v>0</v>
      </c>
      <c r="L175" s="221"/>
      <c r="M175" s="221"/>
      <c r="N175" s="221">
        <f t="shared" si="309"/>
        <v>0</v>
      </c>
      <c r="O175" s="221"/>
      <c r="P175" s="221"/>
      <c r="Q175" s="221">
        <f t="shared" si="310"/>
        <v>0</v>
      </c>
      <c r="R175" s="221"/>
      <c r="S175" s="221"/>
      <c r="T175" s="221">
        <f t="shared" si="311"/>
        <v>0</v>
      </c>
      <c r="U175" s="221"/>
      <c r="V175" s="221"/>
      <c r="W175" s="163">
        <f t="shared" si="312"/>
        <v>0</v>
      </c>
      <c r="X175" s="163"/>
      <c r="Y175" s="163"/>
      <c r="Z175" s="163">
        <f t="shared" si="313"/>
        <v>0</v>
      </c>
      <c r="AA175" s="163"/>
      <c r="AB175" s="163"/>
      <c r="AC175" s="221">
        <f t="shared" si="314"/>
        <v>0</v>
      </c>
      <c r="AD175" s="221"/>
      <c r="AE175" s="221"/>
      <c r="AF175" s="221">
        <f t="shared" si="315"/>
        <v>0</v>
      </c>
      <c r="AG175" s="221"/>
      <c r="AH175" s="221"/>
      <c r="AI175" s="221">
        <f t="shared" si="316"/>
        <v>0</v>
      </c>
      <c r="AJ175" s="221"/>
      <c r="AK175" s="221"/>
      <c r="AL175" s="221">
        <f t="shared" si="317"/>
        <v>0</v>
      </c>
      <c r="AM175" s="221"/>
      <c r="AN175" s="221"/>
      <c r="AO175" s="221">
        <f t="shared" si="318"/>
        <v>0</v>
      </c>
      <c r="AP175" s="221"/>
      <c r="AQ175" s="221"/>
      <c r="AR175" s="221">
        <f t="shared" si="319"/>
        <v>0</v>
      </c>
      <c r="AS175" s="221"/>
      <c r="AT175" s="221"/>
      <c r="AU175" s="220">
        <f t="shared" si="320"/>
        <v>0</v>
      </c>
      <c r="AV175" s="220"/>
      <c r="AW175" s="220"/>
      <c r="AX175" s="220">
        <f t="shared" si="321"/>
        <v>0</v>
      </c>
      <c r="AY175" s="220"/>
      <c r="AZ175" s="220"/>
      <c r="BA175" s="220">
        <f t="shared" si="322"/>
        <v>0</v>
      </c>
      <c r="BB175" s="220"/>
      <c r="BC175" s="220"/>
      <c r="BD175" s="220">
        <f t="shared" si="377"/>
        <v>0</v>
      </c>
      <c r="BE175" s="220"/>
      <c r="BF175" s="220"/>
      <c r="BG175" s="220">
        <f t="shared" si="323"/>
        <v>0</v>
      </c>
      <c r="BH175" s="220"/>
      <c r="BI175" s="220"/>
      <c r="BJ175" s="220">
        <f t="shared" si="324"/>
        <v>0</v>
      </c>
      <c r="BK175" s="220"/>
      <c r="BL175" s="220"/>
      <c r="BM175" s="220">
        <f t="shared" si="325"/>
        <v>0</v>
      </c>
      <c r="BN175" s="220"/>
      <c r="BO175" s="220"/>
      <c r="BP175" s="220">
        <f t="shared" si="326"/>
        <v>0</v>
      </c>
      <c r="BQ175" s="220"/>
      <c r="BR175" s="220"/>
      <c r="BS175" s="220">
        <f t="shared" si="327"/>
        <v>0</v>
      </c>
      <c r="BT175" s="221">
        <f t="shared" si="328"/>
        <v>0</v>
      </c>
      <c r="BU175" s="243" t="e">
        <f t="shared" si="329"/>
        <v>#DIV/0!</v>
      </c>
      <c r="BV175" s="220">
        <f t="shared" si="330"/>
        <v>0</v>
      </c>
      <c r="BW175" s="245" t="e">
        <f t="shared" si="331"/>
        <v>#DIV/0!</v>
      </c>
      <c r="BX175" s="22">
        <f t="shared" si="332"/>
        <v>0</v>
      </c>
      <c r="BY175" s="243" t="e">
        <f t="shared" si="333"/>
        <v>#DIV/0!</v>
      </c>
      <c r="BZ175" s="22"/>
      <c r="CA175" s="22"/>
      <c r="CB175" s="22">
        <f t="shared" si="334"/>
        <v>0</v>
      </c>
      <c r="CC175" s="22"/>
      <c r="CD175" s="22"/>
      <c r="CE175" s="221">
        <f t="shared" si="335"/>
        <v>0</v>
      </c>
      <c r="CF175" s="221"/>
      <c r="CG175" s="221"/>
      <c r="CH175" s="50">
        <f t="shared" si="336"/>
        <v>0</v>
      </c>
      <c r="CI175" s="50"/>
      <c r="CJ175" s="50"/>
      <c r="CK175" s="220">
        <f t="shared" si="337"/>
        <v>0</v>
      </c>
      <c r="CL175" s="220"/>
      <c r="CM175" s="220"/>
      <c r="CN175" s="220">
        <f t="shared" si="338"/>
        <v>0</v>
      </c>
      <c r="CO175" s="220"/>
      <c r="CP175" s="220"/>
      <c r="CQ175" s="220">
        <f t="shared" si="339"/>
        <v>0</v>
      </c>
      <c r="CR175" s="178">
        <f t="shared" si="340"/>
        <v>0</v>
      </c>
      <c r="CS175" s="178">
        <f t="shared" si="341"/>
        <v>0</v>
      </c>
      <c r="CT175" s="178">
        <f t="shared" si="342"/>
        <v>0</v>
      </c>
    </row>
    <row r="176" spans="1:234" s="33" customFormat="1" ht="13.5" customHeight="1" x14ac:dyDescent="0.2">
      <c r="A176" s="286" t="s">
        <v>1165</v>
      </c>
      <c r="B176" s="237">
        <f t="shared" ref="B176" si="607">SUM(B166:B175)</f>
        <v>50</v>
      </c>
      <c r="C176" s="211">
        <f>SUM(C166:C175)</f>
        <v>0</v>
      </c>
      <c r="D176" s="211">
        <f>SUM(D166:D175)</f>
        <v>0</v>
      </c>
      <c r="E176" s="211">
        <f t="shared" si="306"/>
        <v>0</v>
      </c>
      <c r="F176" s="211">
        <f t="shared" ref="F176" si="608">SUM(F166:F175)</f>
        <v>0</v>
      </c>
      <c r="G176" s="211">
        <f t="shared" ref="G176" si="609">SUM(G166:G175)</f>
        <v>0</v>
      </c>
      <c r="H176" s="211">
        <f t="shared" si="307"/>
        <v>0</v>
      </c>
      <c r="I176" s="211">
        <f t="shared" ref="I176" si="610">SUM(I166:I175)</f>
        <v>0</v>
      </c>
      <c r="J176" s="211">
        <f t="shared" ref="J176" si="611">SUM(J166:J175)</f>
        <v>0</v>
      </c>
      <c r="K176" s="211">
        <f t="shared" si="308"/>
        <v>0</v>
      </c>
      <c r="L176" s="211">
        <f t="shared" ref="L176" si="612">SUM(L166:L175)</f>
        <v>0</v>
      </c>
      <c r="M176" s="211">
        <f t="shared" ref="M176" si="613">SUM(M166:M175)</f>
        <v>0</v>
      </c>
      <c r="N176" s="211">
        <f t="shared" si="309"/>
        <v>0</v>
      </c>
      <c r="O176" s="266">
        <f t="shared" ref="O176" si="614">SUM(O166:O175)</f>
        <v>0</v>
      </c>
      <c r="P176" s="211">
        <f t="shared" ref="P176" si="615">SUM(P166:P175)</f>
        <v>0</v>
      </c>
      <c r="Q176" s="266">
        <f t="shared" si="310"/>
        <v>0</v>
      </c>
      <c r="R176" s="211">
        <f t="shared" ref="R176" si="616">SUM(R166:R175)</f>
        <v>0</v>
      </c>
      <c r="S176" s="211">
        <f t="shared" ref="S176" si="617">SUM(S166:S175)</f>
        <v>0</v>
      </c>
      <c r="T176" s="211">
        <f t="shared" si="311"/>
        <v>0</v>
      </c>
      <c r="U176" s="266">
        <f t="shared" ref="U176" si="618">SUM(U166:U175)</f>
        <v>0</v>
      </c>
      <c r="V176" s="266">
        <f t="shared" ref="V176" si="619">SUM(V166:V175)</f>
        <v>0</v>
      </c>
      <c r="W176" s="266">
        <f t="shared" si="312"/>
        <v>0</v>
      </c>
      <c r="X176" s="211">
        <f t="shared" ref="X176" si="620">SUM(X166:X175)</f>
        <v>0</v>
      </c>
      <c r="Y176" s="211">
        <f t="shared" ref="Y176" si="621">SUM(Y166:Y175)</f>
        <v>0</v>
      </c>
      <c r="Z176" s="211">
        <f t="shared" si="313"/>
        <v>0</v>
      </c>
      <c r="AA176" s="211">
        <f t="shared" ref="AA176" si="622">SUM(AA166:AA175)</f>
        <v>0</v>
      </c>
      <c r="AB176" s="211">
        <f t="shared" ref="AB176" si="623">SUM(AB166:AB175)</f>
        <v>0</v>
      </c>
      <c r="AC176" s="211">
        <f t="shared" si="314"/>
        <v>0</v>
      </c>
      <c r="AD176" s="211">
        <f t="shared" ref="AD176" si="624">SUM(AC176)</f>
        <v>0</v>
      </c>
      <c r="AE176" s="211">
        <f t="shared" ref="AE176" si="625">SUM(AE175,AE168,AE160,AE156,AE143,AE127,AE117,AE101,AE91,AE80,AE71,AE66,AE59,AE47,AE33,AE24)</f>
        <v>0</v>
      </c>
      <c r="AF176" s="211">
        <f t="shared" si="315"/>
        <v>0</v>
      </c>
      <c r="AG176" s="211">
        <f t="shared" ref="AG176" si="626">SUM(AG166:AG175)</f>
        <v>0</v>
      </c>
      <c r="AH176" s="211">
        <f t="shared" ref="AH176" si="627">SUM(AH166:AH175)</f>
        <v>0</v>
      </c>
      <c r="AI176" s="211">
        <f t="shared" si="316"/>
        <v>0</v>
      </c>
      <c r="AJ176" s="211">
        <f t="shared" ref="AJ176" si="628">SUM(AJ166:AJ175)</f>
        <v>0</v>
      </c>
      <c r="AK176" s="211">
        <f t="shared" ref="AK176" si="629">SUM(AK166:AK175)</f>
        <v>0</v>
      </c>
      <c r="AL176" s="211">
        <f t="shared" si="317"/>
        <v>0</v>
      </c>
      <c r="AM176" s="211">
        <f t="shared" ref="AM176" si="630">SUM(AM166:AM175)</f>
        <v>0</v>
      </c>
      <c r="AN176" s="211">
        <f t="shared" ref="AN176" si="631">SUM(AN166:AN175)</f>
        <v>0</v>
      </c>
      <c r="AO176" s="211">
        <f t="shared" si="318"/>
        <v>0</v>
      </c>
      <c r="AP176" s="211">
        <f t="shared" ref="AP176" si="632">SUM(AP166:AP175)</f>
        <v>0</v>
      </c>
      <c r="AQ176" s="211">
        <f t="shared" ref="AQ176" si="633">SUM(AQ166:AQ175)</f>
        <v>0</v>
      </c>
      <c r="AR176" s="211">
        <f t="shared" si="319"/>
        <v>0</v>
      </c>
      <c r="AS176" s="211">
        <f t="shared" ref="AS176" si="634">SUM(AS166:AS175)</f>
        <v>0</v>
      </c>
      <c r="AT176" s="211">
        <f t="shared" ref="AT176" si="635">SUM(AT166:AT175)</f>
        <v>0</v>
      </c>
      <c r="AU176" s="211">
        <f t="shared" si="320"/>
        <v>0</v>
      </c>
      <c r="AV176" s="211">
        <f t="shared" ref="AV176" si="636">SUM(AV166:AV175)</f>
        <v>0</v>
      </c>
      <c r="AW176" s="211">
        <f t="shared" ref="AW176" si="637">SUM(AW166:AW175)</f>
        <v>0</v>
      </c>
      <c r="AX176" s="211">
        <f t="shared" si="321"/>
        <v>0</v>
      </c>
      <c r="AY176" s="211">
        <f t="shared" ref="AY176" si="638">SUM(AY166:AY175)</f>
        <v>0</v>
      </c>
      <c r="AZ176" s="211">
        <f t="shared" ref="AZ176" si="639">SUM(AZ166:AZ175)</f>
        <v>0</v>
      </c>
      <c r="BA176" s="211">
        <f t="shared" si="322"/>
        <v>0</v>
      </c>
      <c r="BB176" s="211">
        <f t="shared" ref="BB176" si="640">SUM(BB166:BB175)</f>
        <v>0</v>
      </c>
      <c r="BC176" s="211">
        <f t="shared" ref="BC176" si="641">SUM(BC166:BC175)</f>
        <v>0</v>
      </c>
      <c r="BD176" s="211">
        <f t="shared" si="377"/>
        <v>0</v>
      </c>
      <c r="BE176" s="211">
        <f t="shared" ref="BE176" si="642">SUM(BE166:BE175)</f>
        <v>0</v>
      </c>
      <c r="BF176" s="211">
        <f t="shared" ref="BF176" si="643">SUM(BF166:BF175)</f>
        <v>0</v>
      </c>
      <c r="BG176" s="211">
        <f t="shared" si="323"/>
        <v>0</v>
      </c>
      <c r="BH176" s="211">
        <f t="shared" ref="BH176" si="644">SUM(BH166:BH175)</f>
        <v>0</v>
      </c>
      <c r="BI176" s="211">
        <f t="shared" ref="BI176" si="645">SUM(BI166:BI175)</f>
        <v>0</v>
      </c>
      <c r="BJ176" s="211">
        <f t="shared" si="324"/>
        <v>0</v>
      </c>
      <c r="BK176" s="211">
        <f t="shared" ref="BK176" si="646">SUM(BK166:BK175)</f>
        <v>0</v>
      </c>
      <c r="BL176" s="211">
        <f t="shared" ref="BL176" si="647">SUM(BL166:BL175)</f>
        <v>0</v>
      </c>
      <c r="BM176" s="211">
        <f t="shared" si="325"/>
        <v>0</v>
      </c>
      <c r="BN176" s="211">
        <f t="shared" ref="BN176" si="648">SUM(BN166:BN175)</f>
        <v>0</v>
      </c>
      <c r="BO176" s="211">
        <f t="shared" ref="BO176" si="649">SUM(BO166:BO175)</f>
        <v>0</v>
      </c>
      <c r="BP176" s="211">
        <f t="shared" si="326"/>
        <v>0</v>
      </c>
      <c r="BQ176" s="211">
        <f t="shared" ref="BQ176" si="650">SUM(BQ166:BQ175)</f>
        <v>0</v>
      </c>
      <c r="BR176" s="211">
        <f t="shared" ref="BR176" si="651">SUM(BR166:BR175)</f>
        <v>0</v>
      </c>
      <c r="BS176" s="211">
        <f t="shared" si="327"/>
        <v>0</v>
      </c>
      <c r="BT176" s="266">
        <f t="shared" si="328"/>
        <v>0</v>
      </c>
      <c r="BU176" s="271" t="e">
        <f t="shared" si="329"/>
        <v>#DIV/0!</v>
      </c>
      <c r="BV176" s="211">
        <f t="shared" si="330"/>
        <v>0</v>
      </c>
      <c r="BW176" s="271" t="e">
        <f t="shared" si="331"/>
        <v>#DIV/0!</v>
      </c>
      <c r="BX176" s="266">
        <f t="shared" si="332"/>
        <v>0</v>
      </c>
      <c r="BY176" s="271" t="e">
        <f t="shared" si="333"/>
        <v>#DIV/0!</v>
      </c>
      <c r="BZ176" s="211">
        <f t="shared" ref="BZ176" si="652">SUM(BZ166:BZ175)</f>
        <v>0</v>
      </c>
      <c r="CA176" s="211">
        <f t="shared" ref="CA176" si="653">SUM(CA166:CA175)</f>
        <v>0</v>
      </c>
      <c r="CB176" s="211">
        <f t="shared" si="334"/>
        <v>0</v>
      </c>
      <c r="CC176" s="211">
        <f t="shared" ref="CC176" si="654">SUM(CC166:CC175)</f>
        <v>0</v>
      </c>
      <c r="CD176" s="211">
        <f t="shared" ref="CD176" si="655">SUM(CD166:CD175)</f>
        <v>0</v>
      </c>
      <c r="CE176" s="211">
        <f t="shared" si="335"/>
        <v>0</v>
      </c>
      <c r="CF176" s="211">
        <f t="shared" ref="CF176" si="656">SUM(CF166:CF175)</f>
        <v>0</v>
      </c>
      <c r="CG176" s="211">
        <f t="shared" ref="CG176" si="657">SUM(CG166:CG175)</f>
        <v>0</v>
      </c>
      <c r="CH176" s="211">
        <f t="shared" si="336"/>
        <v>0</v>
      </c>
      <c r="CI176" s="211">
        <f t="shared" ref="CI176" si="658">SUM(CI166:CI175)</f>
        <v>0</v>
      </c>
      <c r="CJ176" s="211">
        <f t="shared" ref="CJ176" si="659">SUM(CJ166:CJ175)</f>
        <v>0</v>
      </c>
      <c r="CK176" s="211">
        <f t="shared" si="337"/>
        <v>0</v>
      </c>
      <c r="CL176" s="211">
        <f t="shared" ref="CL176" si="660">SUM(CL166:CL175)</f>
        <v>0</v>
      </c>
      <c r="CM176" s="211">
        <f t="shared" ref="CM176" si="661">SUM(CM166:CM175)</f>
        <v>0</v>
      </c>
      <c r="CN176" s="211">
        <f t="shared" si="338"/>
        <v>0</v>
      </c>
      <c r="CO176" s="211">
        <f t="shared" ref="CO176" si="662">SUM(CO166:CO175)</f>
        <v>0</v>
      </c>
      <c r="CP176" s="211">
        <f t="shared" ref="CP176" si="663">SUM(CP166:CP175)</f>
        <v>0</v>
      </c>
      <c r="CQ176" s="211">
        <f t="shared" si="339"/>
        <v>0</v>
      </c>
      <c r="CR176" s="266">
        <f t="shared" si="340"/>
        <v>0</v>
      </c>
      <c r="CS176" s="266">
        <f t="shared" si="341"/>
        <v>0</v>
      </c>
      <c r="CT176" s="266">
        <f t="shared" si="342"/>
        <v>0</v>
      </c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</row>
    <row r="177" spans="1:234" x14ac:dyDescent="0.2">
      <c r="A177" s="26" t="s">
        <v>993</v>
      </c>
      <c r="B177" s="232">
        <v>6</v>
      </c>
      <c r="C177" s="222">
        <f t="shared" ref="C177:C180" si="664">F177+L177+R177+X177+AD177+AJ177+AP177+AV177+BB177+BH177+BN177</f>
        <v>0</v>
      </c>
      <c r="D177" s="222">
        <f t="shared" ref="D177:D180" si="665">G177+M177+S177+Y177+AE177+AK177+AQ177+AW177+BC177+BI177+BO177</f>
        <v>0</v>
      </c>
      <c r="E177" s="222">
        <f t="shared" si="306"/>
        <v>0</v>
      </c>
      <c r="F177" s="222"/>
      <c r="G177" s="222"/>
      <c r="H177" s="222">
        <f t="shared" si="307"/>
        <v>0</v>
      </c>
      <c r="I177" s="222"/>
      <c r="J177" s="222"/>
      <c r="K177" s="222">
        <f t="shared" si="308"/>
        <v>0</v>
      </c>
      <c r="L177" s="222"/>
      <c r="M177" s="222"/>
      <c r="N177" s="222">
        <f t="shared" si="309"/>
        <v>0</v>
      </c>
      <c r="O177" s="222"/>
      <c r="P177" s="222"/>
      <c r="Q177" s="222">
        <f t="shared" si="310"/>
        <v>0</v>
      </c>
      <c r="R177" s="222"/>
      <c r="S177" s="222"/>
      <c r="T177" s="222">
        <f t="shared" si="311"/>
        <v>0</v>
      </c>
      <c r="U177" s="222"/>
      <c r="V177" s="222"/>
      <c r="W177" s="163">
        <f t="shared" si="312"/>
        <v>0</v>
      </c>
      <c r="X177" s="163"/>
      <c r="Y177" s="163"/>
      <c r="Z177" s="163">
        <f t="shared" si="313"/>
        <v>0</v>
      </c>
      <c r="AA177" s="163"/>
      <c r="AB177" s="163"/>
      <c r="AC177" s="223">
        <f t="shared" si="314"/>
        <v>0</v>
      </c>
      <c r="AD177" s="223"/>
      <c r="AE177" s="223"/>
      <c r="AF177" s="223">
        <f t="shared" si="315"/>
        <v>0</v>
      </c>
      <c r="AG177" s="223"/>
      <c r="AH177" s="223"/>
      <c r="AI177" s="222">
        <f t="shared" si="316"/>
        <v>0</v>
      </c>
      <c r="AJ177" s="222"/>
      <c r="AK177" s="222"/>
      <c r="AL177" s="222">
        <f t="shared" si="317"/>
        <v>0</v>
      </c>
      <c r="AM177" s="222"/>
      <c r="AN177" s="222"/>
      <c r="AO177" s="222">
        <f t="shared" si="318"/>
        <v>0</v>
      </c>
      <c r="AP177" s="222"/>
      <c r="AQ177" s="222"/>
      <c r="AR177" s="222">
        <f t="shared" si="319"/>
        <v>0</v>
      </c>
      <c r="AS177" s="222"/>
      <c r="AT177" s="222"/>
      <c r="AU177" s="223">
        <f t="shared" si="320"/>
        <v>0</v>
      </c>
      <c r="AV177" s="223"/>
      <c r="AW177" s="223"/>
      <c r="AX177" s="223">
        <f t="shared" si="321"/>
        <v>0</v>
      </c>
      <c r="AY177" s="223"/>
      <c r="AZ177" s="223"/>
      <c r="BA177" s="220">
        <f t="shared" si="322"/>
        <v>0</v>
      </c>
      <c r="BB177" s="220"/>
      <c r="BC177" s="220"/>
      <c r="BD177" s="220">
        <f t="shared" si="377"/>
        <v>0</v>
      </c>
      <c r="BE177" s="220"/>
      <c r="BF177" s="220"/>
      <c r="BG177" s="220">
        <f t="shared" si="323"/>
        <v>0</v>
      </c>
      <c r="BH177" s="220"/>
      <c r="BI177" s="220"/>
      <c r="BJ177" s="220">
        <f t="shared" si="324"/>
        <v>0</v>
      </c>
      <c r="BK177" s="220"/>
      <c r="BL177" s="220"/>
      <c r="BM177" s="220">
        <f t="shared" si="325"/>
        <v>0</v>
      </c>
      <c r="BN177" s="220"/>
      <c r="BO177" s="220"/>
      <c r="BP177" s="220">
        <f t="shared" si="326"/>
        <v>0</v>
      </c>
      <c r="BQ177" s="220"/>
      <c r="BR177" s="220"/>
      <c r="BS177" s="220">
        <f t="shared" si="327"/>
        <v>0</v>
      </c>
      <c r="BT177" s="221">
        <f t="shared" si="328"/>
        <v>0</v>
      </c>
      <c r="BU177" s="243" t="e">
        <f t="shared" si="329"/>
        <v>#DIV/0!</v>
      </c>
      <c r="BV177" s="220">
        <f t="shared" si="330"/>
        <v>0</v>
      </c>
      <c r="BW177" s="245" t="e">
        <f t="shared" si="331"/>
        <v>#DIV/0!</v>
      </c>
      <c r="BX177" s="22">
        <f t="shared" si="332"/>
        <v>0</v>
      </c>
      <c r="BY177" s="243" t="e">
        <f t="shared" si="333"/>
        <v>#DIV/0!</v>
      </c>
      <c r="BZ177" s="22"/>
      <c r="CA177" s="22"/>
      <c r="CB177" s="22">
        <f t="shared" si="334"/>
        <v>0</v>
      </c>
      <c r="CC177" s="22"/>
      <c r="CD177" s="22"/>
      <c r="CE177" s="221">
        <f t="shared" si="335"/>
        <v>0</v>
      </c>
      <c r="CF177" s="221"/>
      <c r="CG177" s="221"/>
      <c r="CH177" s="221">
        <f t="shared" si="336"/>
        <v>0</v>
      </c>
      <c r="CI177" s="221"/>
      <c r="CJ177" s="221"/>
      <c r="CK177" s="221">
        <f t="shared" si="337"/>
        <v>0</v>
      </c>
      <c r="CL177" s="221"/>
      <c r="CM177" s="221"/>
      <c r="CN177" s="221">
        <f t="shared" si="338"/>
        <v>0</v>
      </c>
      <c r="CO177" s="221"/>
      <c r="CP177" s="221"/>
      <c r="CQ177" s="221">
        <f t="shared" si="339"/>
        <v>0</v>
      </c>
      <c r="CR177" s="221">
        <f t="shared" si="340"/>
        <v>0</v>
      </c>
      <c r="CS177" s="221">
        <f t="shared" si="341"/>
        <v>0</v>
      </c>
      <c r="CT177" s="178">
        <f t="shared" si="342"/>
        <v>0</v>
      </c>
    </row>
    <row r="178" spans="1:234" ht="15" customHeight="1" x14ac:dyDescent="0.2">
      <c r="A178" s="26" t="s">
        <v>1004</v>
      </c>
      <c r="B178" s="232">
        <v>4</v>
      </c>
      <c r="C178" s="222">
        <f t="shared" si="664"/>
        <v>0</v>
      </c>
      <c r="D178" s="222">
        <f t="shared" si="665"/>
        <v>0</v>
      </c>
      <c r="E178" s="222">
        <f t="shared" si="306"/>
        <v>0</v>
      </c>
      <c r="F178" s="222"/>
      <c r="G178" s="222"/>
      <c r="H178" s="222">
        <f t="shared" si="307"/>
        <v>0</v>
      </c>
      <c r="I178" s="222"/>
      <c r="J178" s="222"/>
      <c r="K178" s="222">
        <f t="shared" si="308"/>
        <v>0</v>
      </c>
      <c r="L178" s="222"/>
      <c r="M178" s="222"/>
      <c r="N178" s="222">
        <f t="shared" si="309"/>
        <v>0</v>
      </c>
      <c r="O178" s="222"/>
      <c r="P178" s="222"/>
      <c r="Q178" s="222">
        <f t="shared" si="310"/>
        <v>0</v>
      </c>
      <c r="R178" s="222"/>
      <c r="S178" s="222"/>
      <c r="T178" s="222">
        <f t="shared" si="311"/>
        <v>0</v>
      </c>
      <c r="U178" s="222"/>
      <c r="V178" s="222"/>
      <c r="W178" s="163">
        <f t="shared" si="312"/>
        <v>0</v>
      </c>
      <c r="X178" s="163"/>
      <c r="Y178" s="163"/>
      <c r="Z178" s="163">
        <f t="shared" si="313"/>
        <v>0</v>
      </c>
      <c r="AA178" s="163"/>
      <c r="AB178" s="163"/>
      <c r="AC178" s="223">
        <f t="shared" si="314"/>
        <v>0</v>
      </c>
      <c r="AD178" s="223"/>
      <c r="AE178" s="223"/>
      <c r="AF178" s="223">
        <f t="shared" si="315"/>
        <v>0</v>
      </c>
      <c r="AG178" s="223"/>
      <c r="AH178" s="223"/>
      <c r="AI178" s="222">
        <f t="shared" si="316"/>
        <v>0</v>
      </c>
      <c r="AJ178" s="222"/>
      <c r="AK178" s="222"/>
      <c r="AL178" s="222">
        <f t="shared" si="317"/>
        <v>0</v>
      </c>
      <c r="AM178" s="222"/>
      <c r="AN178" s="222"/>
      <c r="AO178" s="222">
        <f t="shared" si="318"/>
        <v>0</v>
      </c>
      <c r="AP178" s="222"/>
      <c r="AQ178" s="222"/>
      <c r="AR178" s="222">
        <f t="shared" si="319"/>
        <v>0</v>
      </c>
      <c r="AS178" s="222"/>
      <c r="AT178" s="222"/>
      <c r="AU178" s="223">
        <f t="shared" si="320"/>
        <v>0</v>
      </c>
      <c r="AV178" s="223"/>
      <c r="AW178" s="223"/>
      <c r="AX178" s="223">
        <f t="shared" si="321"/>
        <v>0</v>
      </c>
      <c r="AY178" s="223"/>
      <c r="AZ178" s="223"/>
      <c r="BA178" s="220">
        <f t="shared" si="322"/>
        <v>0</v>
      </c>
      <c r="BB178" s="220"/>
      <c r="BC178" s="220"/>
      <c r="BD178" s="220">
        <f t="shared" si="377"/>
        <v>0</v>
      </c>
      <c r="BE178" s="220"/>
      <c r="BF178" s="220"/>
      <c r="BG178" s="220">
        <f t="shared" si="323"/>
        <v>0</v>
      </c>
      <c r="BH178" s="220"/>
      <c r="BI178" s="220"/>
      <c r="BJ178" s="220">
        <f t="shared" si="324"/>
        <v>0</v>
      </c>
      <c r="BK178" s="220"/>
      <c r="BL178" s="220"/>
      <c r="BM178" s="220">
        <f t="shared" si="325"/>
        <v>0</v>
      </c>
      <c r="BN178" s="220"/>
      <c r="BO178" s="220"/>
      <c r="BP178" s="220">
        <f t="shared" si="326"/>
        <v>0</v>
      </c>
      <c r="BQ178" s="220"/>
      <c r="BR178" s="220"/>
      <c r="BS178" s="220">
        <f t="shared" si="327"/>
        <v>0</v>
      </c>
      <c r="BT178" s="221">
        <f t="shared" si="328"/>
        <v>0</v>
      </c>
      <c r="BU178" s="243" t="e">
        <f t="shared" si="329"/>
        <v>#DIV/0!</v>
      </c>
      <c r="BV178" s="220">
        <f t="shared" si="330"/>
        <v>0</v>
      </c>
      <c r="BW178" s="245" t="e">
        <f t="shared" si="331"/>
        <v>#DIV/0!</v>
      </c>
      <c r="BX178" s="22">
        <f t="shared" si="332"/>
        <v>0</v>
      </c>
      <c r="BY178" s="243" t="e">
        <f t="shared" si="333"/>
        <v>#DIV/0!</v>
      </c>
      <c r="BZ178" s="22"/>
      <c r="CA178" s="22"/>
      <c r="CB178" s="22">
        <f t="shared" si="334"/>
        <v>0</v>
      </c>
      <c r="CC178" s="22"/>
      <c r="CD178" s="22"/>
      <c r="CE178" s="50">
        <f t="shared" si="335"/>
        <v>0</v>
      </c>
      <c r="CF178" s="50"/>
      <c r="CG178" s="50"/>
      <c r="CH178" s="50">
        <f t="shared" si="336"/>
        <v>0</v>
      </c>
      <c r="CI178" s="50"/>
      <c r="CJ178" s="50"/>
      <c r="CK178" s="50">
        <f t="shared" si="337"/>
        <v>0</v>
      </c>
      <c r="CL178" s="50"/>
      <c r="CM178" s="50"/>
      <c r="CN178" s="50">
        <f t="shared" si="338"/>
        <v>0</v>
      </c>
      <c r="CO178" s="50"/>
      <c r="CP178" s="50"/>
      <c r="CQ178" s="50">
        <f t="shared" si="339"/>
        <v>0</v>
      </c>
      <c r="CR178" s="50">
        <f t="shared" si="340"/>
        <v>0</v>
      </c>
      <c r="CS178" s="50">
        <f t="shared" si="341"/>
        <v>0</v>
      </c>
      <c r="CT178" s="178">
        <f t="shared" si="342"/>
        <v>0</v>
      </c>
    </row>
    <row r="179" spans="1:234" x14ac:dyDescent="0.2">
      <c r="A179" s="26" t="s">
        <v>1021</v>
      </c>
      <c r="B179" s="232">
        <v>4</v>
      </c>
      <c r="C179" s="222">
        <f t="shared" si="664"/>
        <v>0</v>
      </c>
      <c r="D179" s="222">
        <f t="shared" si="665"/>
        <v>0</v>
      </c>
      <c r="E179" s="222">
        <f t="shared" si="306"/>
        <v>0</v>
      </c>
      <c r="F179" s="222"/>
      <c r="G179" s="222"/>
      <c r="H179" s="222">
        <f t="shared" si="307"/>
        <v>0</v>
      </c>
      <c r="I179" s="222"/>
      <c r="J179" s="222"/>
      <c r="K179" s="222">
        <f t="shared" si="308"/>
        <v>0</v>
      </c>
      <c r="L179" s="222"/>
      <c r="M179" s="222"/>
      <c r="N179" s="222">
        <f t="shared" si="309"/>
        <v>0</v>
      </c>
      <c r="O179" s="222"/>
      <c r="P179" s="222"/>
      <c r="Q179" s="222">
        <f t="shared" si="310"/>
        <v>0</v>
      </c>
      <c r="R179" s="222"/>
      <c r="S179" s="222"/>
      <c r="T179" s="222">
        <f t="shared" si="311"/>
        <v>0</v>
      </c>
      <c r="U179" s="222"/>
      <c r="V179" s="222"/>
      <c r="W179" s="163">
        <f t="shared" si="312"/>
        <v>0</v>
      </c>
      <c r="X179" s="163"/>
      <c r="Y179" s="163"/>
      <c r="Z179" s="163">
        <f t="shared" si="313"/>
        <v>0</v>
      </c>
      <c r="AA179" s="163"/>
      <c r="AB179" s="163"/>
      <c r="AC179" s="223">
        <f t="shared" si="314"/>
        <v>0</v>
      </c>
      <c r="AD179" s="223"/>
      <c r="AE179" s="223"/>
      <c r="AF179" s="223">
        <f t="shared" si="315"/>
        <v>0</v>
      </c>
      <c r="AG179" s="223"/>
      <c r="AH179" s="223"/>
      <c r="AI179" s="222">
        <f t="shared" si="316"/>
        <v>0</v>
      </c>
      <c r="AJ179" s="222"/>
      <c r="AK179" s="222"/>
      <c r="AL179" s="222">
        <f t="shared" si="317"/>
        <v>0</v>
      </c>
      <c r="AM179" s="222"/>
      <c r="AN179" s="222"/>
      <c r="AO179" s="222">
        <f t="shared" si="318"/>
        <v>0</v>
      </c>
      <c r="AP179" s="222"/>
      <c r="AQ179" s="222"/>
      <c r="AR179" s="222">
        <f t="shared" si="319"/>
        <v>0</v>
      </c>
      <c r="AS179" s="222"/>
      <c r="AT179" s="222"/>
      <c r="AU179" s="223">
        <f t="shared" si="320"/>
        <v>0</v>
      </c>
      <c r="AV179" s="223"/>
      <c r="AW179" s="223"/>
      <c r="AX179" s="223">
        <f t="shared" si="321"/>
        <v>0</v>
      </c>
      <c r="AY179" s="223"/>
      <c r="AZ179" s="223"/>
      <c r="BA179" s="220">
        <f t="shared" si="322"/>
        <v>0</v>
      </c>
      <c r="BB179" s="220"/>
      <c r="BC179" s="220"/>
      <c r="BD179" s="220">
        <f t="shared" si="377"/>
        <v>0</v>
      </c>
      <c r="BE179" s="220"/>
      <c r="BF179" s="220"/>
      <c r="BG179" s="220">
        <f t="shared" si="323"/>
        <v>0</v>
      </c>
      <c r="BH179" s="220"/>
      <c r="BI179" s="220"/>
      <c r="BJ179" s="220">
        <f t="shared" si="324"/>
        <v>0</v>
      </c>
      <c r="BK179" s="220"/>
      <c r="BL179" s="220"/>
      <c r="BM179" s="220">
        <f t="shared" si="325"/>
        <v>0</v>
      </c>
      <c r="BN179" s="220"/>
      <c r="BO179" s="220"/>
      <c r="BP179" s="220">
        <f t="shared" si="326"/>
        <v>0</v>
      </c>
      <c r="BQ179" s="220"/>
      <c r="BR179" s="220"/>
      <c r="BS179" s="220">
        <f t="shared" si="327"/>
        <v>0</v>
      </c>
      <c r="BT179" s="221">
        <f t="shared" si="328"/>
        <v>0</v>
      </c>
      <c r="BU179" s="243" t="e">
        <f t="shared" si="329"/>
        <v>#DIV/0!</v>
      </c>
      <c r="BV179" s="220">
        <f t="shared" si="330"/>
        <v>0</v>
      </c>
      <c r="BW179" s="245" t="e">
        <f t="shared" si="331"/>
        <v>#DIV/0!</v>
      </c>
      <c r="BX179" s="22">
        <f t="shared" si="332"/>
        <v>0</v>
      </c>
      <c r="BY179" s="243" t="e">
        <f t="shared" si="333"/>
        <v>#DIV/0!</v>
      </c>
      <c r="BZ179" s="22"/>
      <c r="CA179" s="22"/>
      <c r="CB179" s="22">
        <f t="shared" si="334"/>
        <v>0</v>
      </c>
      <c r="CC179" s="22"/>
      <c r="CD179" s="22"/>
      <c r="CE179" s="221">
        <f t="shared" si="335"/>
        <v>0</v>
      </c>
      <c r="CF179" s="221"/>
      <c r="CG179" s="221"/>
      <c r="CH179" s="221">
        <f t="shared" si="336"/>
        <v>0</v>
      </c>
      <c r="CI179" s="221"/>
      <c r="CJ179" s="221"/>
      <c r="CK179" s="221">
        <f t="shared" si="337"/>
        <v>0</v>
      </c>
      <c r="CL179" s="221"/>
      <c r="CM179" s="221"/>
      <c r="CN179" s="221">
        <f t="shared" si="338"/>
        <v>0</v>
      </c>
      <c r="CO179" s="221"/>
      <c r="CP179" s="221"/>
      <c r="CQ179" s="221">
        <f t="shared" si="339"/>
        <v>0</v>
      </c>
      <c r="CR179" s="50">
        <f t="shared" si="340"/>
        <v>0</v>
      </c>
      <c r="CS179" s="221">
        <f t="shared" si="341"/>
        <v>0</v>
      </c>
      <c r="CT179" s="178">
        <f t="shared" si="342"/>
        <v>0</v>
      </c>
    </row>
    <row r="180" spans="1:234" ht="15" customHeight="1" x14ac:dyDescent="0.2">
      <c r="A180" s="26" t="s">
        <v>1034</v>
      </c>
      <c r="B180" s="235">
        <v>11</v>
      </c>
      <c r="C180" s="47">
        <f t="shared" si="664"/>
        <v>0</v>
      </c>
      <c r="D180" s="47">
        <f t="shared" si="665"/>
        <v>0</v>
      </c>
      <c r="E180" s="47">
        <f t="shared" si="306"/>
        <v>0</v>
      </c>
      <c r="F180" s="47"/>
      <c r="G180" s="47"/>
      <c r="H180" s="47">
        <f t="shared" si="307"/>
        <v>0</v>
      </c>
      <c r="I180" s="47"/>
      <c r="J180" s="47"/>
      <c r="K180" s="47">
        <f t="shared" si="308"/>
        <v>0</v>
      </c>
      <c r="L180" s="47"/>
      <c r="M180" s="47"/>
      <c r="N180" s="47">
        <f t="shared" si="309"/>
        <v>0</v>
      </c>
      <c r="O180" s="47"/>
      <c r="P180" s="47"/>
      <c r="Q180" s="222">
        <f t="shared" si="310"/>
        <v>0</v>
      </c>
      <c r="R180" s="222"/>
      <c r="S180" s="222"/>
      <c r="T180" s="222">
        <f t="shared" si="311"/>
        <v>0</v>
      </c>
      <c r="U180" s="222"/>
      <c r="V180" s="222"/>
      <c r="W180" s="163">
        <f t="shared" si="312"/>
        <v>0</v>
      </c>
      <c r="X180" s="163"/>
      <c r="Y180" s="163"/>
      <c r="Z180" s="163">
        <f t="shared" si="313"/>
        <v>0</v>
      </c>
      <c r="AA180" s="163"/>
      <c r="AB180" s="163"/>
      <c r="AC180" s="223">
        <f t="shared" si="314"/>
        <v>0</v>
      </c>
      <c r="AD180" s="223"/>
      <c r="AE180" s="223"/>
      <c r="AF180" s="223">
        <f t="shared" si="315"/>
        <v>0</v>
      </c>
      <c r="AG180" s="223"/>
      <c r="AH180" s="223"/>
      <c r="AI180" s="222">
        <f t="shared" si="316"/>
        <v>0</v>
      </c>
      <c r="AJ180" s="222"/>
      <c r="AK180" s="222"/>
      <c r="AL180" s="222">
        <f t="shared" si="317"/>
        <v>0</v>
      </c>
      <c r="AM180" s="222"/>
      <c r="AN180" s="222"/>
      <c r="AO180" s="222">
        <f t="shared" si="318"/>
        <v>0</v>
      </c>
      <c r="AP180" s="222"/>
      <c r="AQ180" s="222"/>
      <c r="AR180" s="222">
        <f t="shared" si="319"/>
        <v>0</v>
      </c>
      <c r="AS180" s="222"/>
      <c r="AT180" s="222"/>
      <c r="AU180" s="223">
        <f t="shared" si="320"/>
        <v>0</v>
      </c>
      <c r="AV180" s="223"/>
      <c r="AW180" s="223"/>
      <c r="AX180" s="223">
        <f t="shared" si="321"/>
        <v>0</v>
      </c>
      <c r="AY180" s="223"/>
      <c r="AZ180" s="223"/>
      <c r="BA180" s="220">
        <f t="shared" si="322"/>
        <v>0</v>
      </c>
      <c r="BB180" s="220"/>
      <c r="BC180" s="220"/>
      <c r="BD180" s="220">
        <f t="shared" si="377"/>
        <v>0</v>
      </c>
      <c r="BE180" s="220"/>
      <c r="BF180" s="220"/>
      <c r="BG180" s="220">
        <f t="shared" si="323"/>
        <v>0</v>
      </c>
      <c r="BH180" s="220"/>
      <c r="BI180" s="220"/>
      <c r="BJ180" s="220">
        <f t="shared" si="324"/>
        <v>0</v>
      </c>
      <c r="BK180" s="220"/>
      <c r="BL180" s="220"/>
      <c r="BM180" s="220">
        <f t="shared" si="325"/>
        <v>0</v>
      </c>
      <c r="BN180" s="220"/>
      <c r="BO180" s="220"/>
      <c r="BP180" s="220">
        <f t="shared" si="326"/>
        <v>0</v>
      </c>
      <c r="BQ180" s="220"/>
      <c r="BR180" s="220"/>
      <c r="BS180" s="220">
        <f t="shared" si="327"/>
        <v>0</v>
      </c>
      <c r="BT180" s="221">
        <f t="shared" si="328"/>
        <v>0</v>
      </c>
      <c r="BU180" s="243" t="e">
        <f t="shared" si="329"/>
        <v>#DIV/0!</v>
      </c>
      <c r="BV180" s="220">
        <f t="shared" si="330"/>
        <v>0</v>
      </c>
      <c r="BW180" s="245" t="e">
        <f t="shared" si="331"/>
        <v>#DIV/0!</v>
      </c>
      <c r="BX180" s="22">
        <f t="shared" si="332"/>
        <v>0</v>
      </c>
      <c r="BY180" s="243" t="e">
        <f t="shared" si="333"/>
        <v>#DIV/0!</v>
      </c>
      <c r="BZ180" s="22"/>
      <c r="CA180" s="22"/>
      <c r="CB180" s="22">
        <f t="shared" si="334"/>
        <v>0</v>
      </c>
      <c r="CC180" s="22"/>
      <c r="CD180" s="22"/>
      <c r="CE180" s="221">
        <f t="shared" si="335"/>
        <v>0</v>
      </c>
      <c r="CF180" s="221"/>
      <c r="CG180" s="221"/>
      <c r="CH180" s="221">
        <f t="shared" si="336"/>
        <v>0</v>
      </c>
      <c r="CI180" s="221"/>
      <c r="CJ180" s="221"/>
      <c r="CK180" s="221">
        <f t="shared" si="337"/>
        <v>0</v>
      </c>
      <c r="CL180" s="221"/>
      <c r="CM180" s="221"/>
      <c r="CN180" s="221">
        <f t="shared" si="338"/>
        <v>0</v>
      </c>
      <c r="CO180" s="221"/>
      <c r="CP180" s="221"/>
      <c r="CQ180" s="221">
        <f t="shared" si="339"/>
        <v>0</v>
      </c>
      <c r="CR180" s="221">
        <f t="shared" si="340"/>
        <v>0</v>
      </c>
      <c r="CS180" s="221">
        <f t="shared" si="341"/>
        <v>0</v>
      </c>
      <c r="CT180" s="178">
        <f t="shared" si="342"/>
        <v>0</v>
      </c>
    </row>
    <row r="181" spans="1:234" s="33" customFormat="1" x14ac:dyDescent="0.2">
      <c r="A181" s="281" t="s">
        <v>1166</v>
      </c>
      <c r="B181" s="237">
        <f t="shared" ref="B181" si="666">SUM(B177:B180)</f>
        <v>25</v>
      </c>
      <c r="C181" s="211">
        <f>SUM(C177:C180)</f>
        <v>0</v>
      </c>
      <c r="D181" s="211">
        <f>SUM(D177:D180)</f>
        <v>0</v>
      </c>
      <c r="E181" s="211">
        <f t="shared" si="306"/>
        <v>0</v>
      </c>
      <c r="F181" s="211">
        <f t="shared" ref="F181" si="667">SUM(F177:F180)</f>
        <v>0</v>
      </c>
      <c r="G181" s="211">
        <f t="shared" ref="G181" si="668">SUM(G177:G180)</f>
        <v>0</v>
      </c>
      <c r="H181" s="211">
        <f t="shared" si="307"/>
        <v>0</v>
      </c>
      <c r="I181" s="211">
        <f t="shared" ref="I181" si="669">SUM(I177:I180)</f>
        <v>0</v>
      </c>
      <c r="J181" s="211">
        <f t="shared" ref="J181" si="670">SUM(J177:J180)</f>
        <v>0</v>
      </c>
      <c r="K181" s="211">
        <f t="shared" si="308"/>
        <v>0</v>
      </c>
      <c r="L181" s="211">
        <f t="shared" ref="L181" si="671">SUM(L177:L180)</f>
        <v>0</v>
      </c>
      <c r="M181" s="211">
        <f t="shared" ref="M181" si="672">SUM(M177:M180)</f>
        <v>0</v>
      </c>
      <c r="N181" s="211">
        <f t="shared" si="309"/>
        <v>0</v>
      </c>
      <c r="O181" s="211">
        <f t="shared" ref="O181" si="673">SUM(O177:O180)</f>
        <v>0</v>
      </c>
      <c r="P181" s="211">
        <f t="shared" ref="P181" si="674">SUM(P177:P180)</f>
        <v>0</v>
      </c>
      <c r="Q181" s="211">
        <f t="shared" si="310"/>
        <v>0</v>
      </c>
      <c r="R181" s="211">
        <f t="shared" ref="R181" si="675">SUM(R177:R180)</f>
        <v>0</v>
      </c>
      <c r="S181" s="211">
        <f t="shared" ref="S181" si="676">SUM(S177:S180)</f>
        <v>0</v>
      </c>
      <c r="T181" s="211">
        <f t="shared" si="311"/>
        <v>0</v>
      </c>
      <c r="U181" s="211">
        <f t="shared" ref="U181" si="677">SUM(U177:U180)</f>
        <v>0</v>
      </c>
      <c r="V181" s="211">
        <f t="shared" ref="V181" si="678">SUM(V177:V180)</f>
        <v>0</v>
      </c>
      <c r="W181" s="211">
        <f t="shared" si="312"/>
        <v>0</v>
      </c>
      <c r="X181" s="211">
        <f t="shared" ref="X181" si="679">SUM(X177:X180)</f>
        <v>0</v>
      </c>
      <c r="Y181" s="211">
        <f t="shared" ref="Y181" si="680">SUM(Y177:Y180)</f>
        <v>0</v>
      </c>
      <c r="Z181" s="211">
        <f t="shared" si="313"/>
        <v>0</v>
      </c>
      <c r="AA181" s="211">
        <f t="shared" ref="AA181" si="681">SUM(AA177:AA180)</f>
        <v>0</v>
      </c>
      <c r="AB181" s="211">
        <f t="shared" ref="AB181" si="682">SUM(AB177:AB180)</f>
        <v>0</v>
      </c>
      <c r="AC181" s="211">
        <f t="shared" si="314"/>
        <v>0</v>
      </c>
      <c r="AD181" s="211">
        <f t="shared" ref="AD181" si="683">SUM(AD177:AD180)</f>
        <v>0</v>
      </c>
      <c r="AE181" s="211">
        <f t="shared" ref="AE181" si="684">SUM(AE177:AE180)</f>
        <v>0</v>
      </c>
      <c r="AF181" s="211">
        <f t="shared" si="315"/>
        <v>0</v>
      </c>
      <c r="AG181" s="211">
        <f t="shared" ref="AG181" si="685">SUM(AG177:AG180)</f>
        <v>0</v>
      </c>
      <c r="AH181" s="211">
        <f t="shared" ref="AH181" si="686">SUM(AH177:AH180)</f>
        <v>0</v>
      </c>
      <c r="AI181" s="211">
        <f t="shared" si="316"/>
        <v>0</v>
      </c>
      <c r="AJ181" s="211">
        <f t="shared" ref="AJ181" si="687">SUM(AJ177:AJ180)</f>
        <v>0</v>
      </c>
      <c r="AK181" s="211">
        <f t="shared" ref="AK181" si="688">SUM(AK177:AK180)</f>
        <v>0</v>
      </c>
      <c r="AL181" s="211">
        <f t="shared" si="317"/>
        <v>0</v>
      </c>
      <c r="AM181" s="211">
        <f t="shared" ref="AM181" si="689">SUM(AM177:AM180)</f>
        <v>0</v>
      </c>
      <c r="AN181" s="211">
        <f t="shared" ref="AN181" si="690">SUM(AN177:AN180)</f>
        <v>0</v>
      </c>
      <c r="AO181" s="211">
        <f t="shared" si="318"/>
        <v>0</v>
      </c>
      <c r="AP181" s="211">
        <f t="shared" ref="AP181" si="691">SUM(AP177:AP180)</f>
        <v>0</v>
      </c>
      <c r="AQ181" s="211">
        <f t="shared" ref="AQ181" si="692">SUM(AQ177:AQ180)</f>
        <v>0</v>
      </c>
      <c r="AR181" s="211">
        <f t="shared" si="319"/>
        <v>0</v>
      </c>
      <c r="AS181" s="211">
        <f t="shared" ref="AS181" si="693">SUM(AS177:AS180)</f>
        <v>0</v>
      </c>
      <c r="AT181" s="211">
        <f t="shared" ref="AT181" si="694">SUM(AT177:AT180)</f>
        <v>0</v>
      </c>
      <c r="AU181" s="211">
        <f t="shared" si="320"/>
        <v>0</v>
      </c>
      <c r="AV181" s="211">
        <f t="shared" ref="AV181" si="695">SUM(AV177:AV180)</f>
        <v>0</v>
      </c>
      <c r="AW181" s="211">
        <f t="shared" ref="AW181" si="696">SUM(AW177:AW180)</f>
        <v>0</v>
      </c>
      <c r="AX181" s="211">
        <f t="shared" si="321"/>
        <v>0</v>
      </c>
      <c r="AY181" s="211">
        <f t="shared" ref="AY181" si="697">SUM(AY177:AY180)</f>
        <v>0</v>
      </c>
      <c r="AZ181" s="211">
        <f t="shared" ref="AZ181" si="698">SUM(AZ177:AZ180)</f>
        <v>0</v>
      </c>
      <c r="BA181" s="211">
        <f t="shared" si="322"/>
        <v>0</v>
      </c>
      <c r="BB181" s="211">
        <f t="shared" ref="BB181" si="699">SUM(BB177:BB180)</f>
        <v>0</v>
      </c>
      <c r="BC181" s="211">
        <f t="shared" ref="BC181" si="700">SUM(BC177:BC180)</f>
        <v>0</v>
      </c>
      <c r="BD181" s="211">
        <f t="shared" si="377"/>
        <v>0</v>
      </c>
      <c r="BE181" s="211">
        <f t="shared" ref="BE181" si="701">SUM(BE177:BE180)</f>
        <v>0</v>
      </c>
      <c r="BF181" s="211">
        <f t="shared" ref="BF181" si="702">SUM(BF177:BF180)</f>
        <v>0</v>
      </c>
      <c r="BG181" s="211">
        <f t="shared" si="323"/>
        <v>0</v>
      </c>
      <c r="BH181" s="211">
        <f t="shared" ref="BH181" si="703">SUM(BH177:BH180)</f>
        <v>0</v>
      </c>
      <c r="BI181" s="211">
        <f t="shared" ref="BI181" si="704">SUM(BI177:BI180)</f>
        <v>0</v>
      </c>
      <c r="BJ181" s="211">
        <f t="shared" si="324"/>
        <v>0</v>
      </c>
      <c r="BK181" s="211">
        <f t="shared" ref="BK181" si="705">SUM(BK177:BK180)</f>
        <v>0</v>
      </c>
      <c r="BL181" s="211">
        <f t="shared" ref="BL181" si="706">SUM(BL177:BL180)</f>
        <v>0</v>
      </c>
      <c r="BM181" s="211">
        <f t="shared" si="325"/>
        <v>0</v>
      </c>
      <c r="BN181" s="211">
        <f t="shared" ref="BN181" si="707">SUM(BN177:BN180)</f>
        <v>0</v>
      </c>
      <c r="BO181" s="211">
        <f t="shared" ref="BO181" si="708">SUM(BO177:BO180)</f>
        <v>0</v>
      </c>
      <c r="BP181" s="211">
        <f t="shared" si="326"/>
        <v>0</v>
      </c>
      <c r="BQ181" s="211">
        <f t="shared" ref="BQ181" si="709">SUM(BQ177:BQ180)</f>
        <v>0</v>
      </c>
      <c r="BR181" s="211">
        <f t="shared" ref="BR181" si="710">SUM(BR177:BR180)</f>
        <v>0</v>
      </c>
      <c r="BS181" s="211">
        <f t="shared" si="327"/>
        <v>0</v>
      </c>
      <c r="BT181" s="211">
        <f t="shared" si="328"/>
        <v>0</v>
      </c>
      <c r="BU181" s="271" t="e">
        <f t="shared" si="329"/>
        <v>#DIV/0!</v>
      </c>
      <c r="BV181" s="211">
        <f t="shared" si="330"/>
        <v>0</v>
      </c>
      <c r="BW181" s="271" t="e">
        <f t="shared" si="331"/>
        <v>#DIV/0!</v>
      </c>
      <c r="BX181" s="211">
        <f t="shared" si="332"/>
        <v>0</v>
      </c>
      <c r="BY181" s="271" t="e">
        <f t="shared" si="333"/>
        <v>#DIV/0!</v>
      </c>
      <c r="BZ181" s="211">
        <f t="shared" ref="BZ181" si="711">SUM(BZ177:BZ180)</f>
        <v>0</v>
      </c>
      <c r="CA181" s="211">
        <f t="shared" ref="CA181" si="712">SUM(CA177:CA180)</f>
        <v>0</v>
      </c>
      <c r="CB181" s="211">
        <f t="shared" si="334"/>
        <v>0</v>
      </c>
      <c r="CC181" s="211">
        <f t="shared" ref="CC181" si="713">SUM(CC177:CC180)</f>
        <v>0</v>
      </c>
      <c r="CD181" s="211">
        <f t="shared" ref="CD181" si="714">SUM(CD177:CD180)</f>
        <v>0</v>
      </c>
      <c r="CE181" s="211">
        <f t="shared" si="335"/>
        <v>0</v>
      </c>
      <c r="CF181" s="211">
        <f t="shared" ref="CF181" si="715">SUM(CF177:CF180)</f>
        <v>0</v>
      </c>
      <c r="CG181" s="211">
        <f t="shared" ref="CG181" si="716">SUM(CG177:CG180)</f>
        <v>0</v>
      </c>
      <c r="CH181" s="211">
        <f t="shared" si="336"/>
        <v>0</v>
      </c>
      <c r="CI181" s="211">
        <f t="shared" ref="CI181" si="717">SUM(CI177:CI180)</f>
        <v>0</v>
      </c>
      <c r="CJ181" s="211">
        <f t="shared" ref="CJ181" si="718">SUM(CJ177:CJ180)</f>
        <v>0</v>
      </c>
      <c r="CK181" s="211">
        <f t="shared" si="337"/>
        <v>0</v>
      </c>
      <c r="CL181" s="211">
        <f t="shared" ref="CL181" si="719">SUM(CL177:CL180)</f>
        <v>0</v>
      </c>
      <c r="CM181" s="211">
        <f t="shared" ref="CM181" si="720">SUM(CM177:CM180)</f>
        <v>0</v>
      </c>
      <c r="CN181" s="211">
        <f t="shared" si="338"/>
        <v>0</v>
      </c>
      <c r="CO181" s="211">
        <f t="shared" ref="CO181" si="721">SUM(CO177:CO180)</f>
        <v>0</v>
      </c>
      <c r="CP181" s="211">
        <f t="shared" ref="CP181" si="722">SUM(CP177:CP180)</f>
        <v>0</v>
      </c>
      <c r="CQ181" s="211">
        <f t="shared" si="339"/>
        <v>0</v>
      </c>
      <c r="CR181" s="211">
        <f t="shared" si="340"/>
        <v>0</v>
      </c>
      <c r="CS181" s="211">
        <f t="shared" si="341"/>
        <v>0</v>
      </c>
      <c r="CT181" s="211">
        <f t="shared" si="342"/>
        <v>0</v>
      </c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</row>
    <row r="182" spans="1:234" s="9" customFormat="1" ht="15" customHeight="1" x14ac:dyDescent="0.2">
      <c r="A182" s="3" t="s">
        <v>1049</v>
      </c>
      <c r="B182" s="236">
        <v>12</v>
      </c>
      <c r="C182" s="50">
        <f>F182+L182+R182+X182+AD182+AJ182+AP182+AV182+BB182+BH182+BN182</f>
        <v>0</v>
      </c>
      <c r="D182" s="50">
        <f t="shared" ref="D182:D184" si="723">G182+M182+S182+Y182+AE182+AK182+AQ182+AW182+BC182+BI182+BO182</f>
        <v>0</v>
      </c>
      <c r="E182" s="50">
        <f>C182+D182</f>
        <v>0</v>
      </c>
      <c r="F182" s="50"/>
      <c r="G182" s="50"/>
      <c r="H182" s="50">
        <f>F182+G182</f>
        <v>0</v>
      </c>
      <c r="I182" s="50"/>
      <c r="J182" s="50"/>
      <c r="K182" s="50">
        <f>I182+J182</f>
        <v>0</v>
      </c>
      <c r="L182" s="50"/>
      <c r="M182" s="50"/>
      <c r="N182" s="50">
        <f>L182+M182</f>
        <v>0</v>
      </c>
      <c r="O182" s="50"/>
      <c r="P182" s="50"/>
      <c r="Q182" s="50">
        <f>O182+P182</f>
        <v>0</v>
      </c>
      <c r="R182" s="50"/>
      <c r="S182" s="50"/>
      <c r="T182" s="50">
        <f>R182+S182</f>
        <v>0</v>
      </c>
      <c r="U182" s="221"/>
      <c r="V182" s="221"/>
      <c r="W182" s="163">
        <f>U182+V182</f>
        <v>0</v>
      </c>
      <c r="X182" s="163"/>
      <c r="Y182" s="163"/>
      <c r="Z182" s="163">
        <f>X182+Y182</f>
        <v>0</v>
      </c>
      <c r="AA182" s="163"/>
      <c r="AB182" s="163"/>
      <c r="AC182" s="221">
        <f>AA182+AB182</f>
        <v>0</v>
      </c>
      <c r="AD182" s="221"/>
      <c r="AE182" s="221"/>
      <c r="AF182" s="221">
        <f>AD182+AE182</f>
        <v>0</v>
      </c>
      <c r="AG182" s="221"/>
      <c r="AH182" s="221"/>
      <c r="AI182" s="221">
        <f>AG182+AH182</f>
        <v>0</v>
      </c>
      <c r="AJ182" s="221"/>
      <c r="AK182" s="221"/>
      <c r="AL182" s="221">
        <f>AJ182+AK182</f>
        <v>0</v>
      </c>
      <c r="AM182" s="221"/>
      <c r="AN182" s="221"/>
      <c r="AO182" s="221">
        <f>AM182+AN182</f>
        <v>0</v>
      </c>
      <c r="AP182" s="221"/>
      <c r="AQ182" s="221"/>
      <c r="AR182" s="221">
        <f>AP182+AQ182</f>
        <v>0</v>
      </c>
      <c r="AS182" s="221"/>
      <c r="AT182" s="221"/>
      <c r="AU182" s="221">
        <f>AS182+AT182</f>
        <v>0</v>
      </c>
      <c r="AV182" s="221"/>
      <c r="AW182" s="221"/>
      <c r="AX182" s="221">
        <f>AV182+AW182</f>
        <v>0</v>
      </c>
      <c r="AY182" s="221"/>
      <c r="AZ182" s="221"/>
      <c r="BA182" s="221">
        <f>AY182+AZ182</f>
        <v>0</v>
      </c>
      <c r="BB182" s="221"/>
      <c r="BC182" s="221"/>
      <c r="BD182" s="221">
        <f>BB182+BC182</f>
        <v>0</v>
      </c>
      <c r="BE182" s="221"/>
      <c r="BF182" s="221"/>
      <c r="BG182" s="221">
        <f>BE182+BF182</f>
        <v>0</v>
      </c>
      <c r="BH182" s="221"/>
      <c r="BI182" s="221"/>
      <c r="BJ182" s="221">
        <f>BH182+BI182</f>
        <v>0</v>
      </c>
      <c r="BK182" s="221"/>
      <c r="BL182" s="221"/>
      <c r="BM182" s="221">
        <f>BK182+BL182</f>
        <v>0</v>
      </c>
      <c r="BN182" s="221"/>
      <c r="BO182" s="221"/>
      <c r="BP182" s="221">
        <f>BN182+BO182</f>
        <v>0</v>
      </c>
      <c r="BQ182" s="221"/>
      <c r="BR182" s="221"/>
      <c r="BS182" s="221">
        <f>BQ182+BR182</f>
        <v>0</v>
      </c>
      <c r="BT182" s="221">
        <f t="shared" si="328"/>
        <v>0</v>
      </c>
      <c r="BU182" s="243" t="e">
        <f t="shared" si="329"/>
        <v>#DIV/0!</v>
      </c>
      <c r="BV182" s="221">
        <f t="shared" si="330"/>
        <v>0</v>
      </c>
      <c r="BW182" s="243" t="e">
        <f t="shared" si="331"/>
        <v>#DIV/0!</v>
      </c>
      <c r="BX182" s="22">
        <f t="shared" si="332"/>
        <v>0</v>
      </c>
      <c r="BY182" s="243" t="e">
        <f t="shared" si="333"/>
        <v>#DIV/0!</v>
      </c>
      <c r="BZ182" s="22"/>
      <c r="CA182" s="22"/>
      <c r="CB182" s="22">
        <f>BZ182+CA182</f>
        <v>0</v>
      </c>
      <c r="CC182" s="22"/>
      <c r="CD182" s="22"/>
      <c r="CE182" s="50">
        <f>CC182+CD182</f>
        <v>0</v>
      </c>
      <c r="CF182" s="50"/>
      <c r="CG182" s="50"/>
      <c r="CH182" s="221">
        <f>CF182+CG182</f>
        <v>0</v>
      </c>
      <c r="CI182" s="221"/>
      <c r="CJ182" s="221"/>
      <c r="CK182" s="50">
        <f>CI182+CJ182</f>
        <v>0</v>
      </c>
      <c r="CL182" s="50"/>
      <c r="CM182" s="50"/>
      <c r="CN182" s="50">
        <f>CL182+CM182</f>
        <v>0</v>
      </c>
      <c r="CO182" s="50"/>
      <c r="CP182" s="50"/>
      <c r="CQ182" s="50">
        <f>CO182+CP182</f>
        <v>0</v>
      </c>
      <c r="CR182" s="50">
        <f t="shared" si="340"/>
        <v>0</v>
      </c>
      <c r="CS182" s="50">
        <f t="shared" si="341"/>
        <v>0</v>
      </c>
      <c r="CT182" s="178">
        <f t="shared" si="342"/>
        <v>0</v>
      </c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</row>
    <row r="183" spans="1:234" s="9" customFormat="1" x14ac:dyDescent="0.2">
      <c r="A183" s="3" t="s">
        <v>1167</v>
      </c>
      <c r="B183" s="226">
        <v>5</v>
      </c>
      <c r="C183" s="221">
        <f t="shared" ref="C183:C184" si="724">F183+L183+R183+X183+AD183+AJ183+AP183+AV183+BB183+BH183+BN183</f>
        <v>0</v>
      </c>
      <c r="D183" s="221">
        <f t="shared" si="723"/>
        <v>0</v>
      </c>
      <c r="E183" s="221">
        <f t="shared" ref="E183:E184" si="725">C183+D183</f>
        <v>0</v>
      </c>
      <c r="F183" s="221"/>
      <c r="G183" s="221"/>
      <c r="H183" s="221">
        <f t="shared" ref="H183:H184" si="726">F183+G183</f>
        <v>0</v>
      </c>
      <c r="I183" s="221"/>
      <c r="J183" s="221"/>
      <c r="K183" s="221">
        <f t="shared" ref="K183" si="727">I183+J183</f>
        <v>0</v>
      </c>
      <c r="L183" s="221"/>
      <c r="M183" s="221"/>
      <c r="N183" s="221">
        <f>L183+M183</f>
        <v>0</v>
      </c>
      <c r="O183" s="221"/>
      <c r="P183" s="221"/>
      <c r="Q183" s="221">
        <f>O183+P183</f>
        <v>0</v>
      </c>
      <c r="R183" s="221"/>
      <c r="S183" s="221"/>
      <c r="T183" s="221">
        <f>R183+S183</f>
        <v>0</v>
      </c>
      <c r="U183" s="221"/>
      <c r="V183" s="221"/>
      <c r="W183" s="163">
        <f t="shared" ref="W183" si="728">U183+V183</f>
        <v>0</v>
      </c>
      <c r="X183" s="163"/>
      <c r="Y183" s="163"/>
      <c r="Z183" s="163">
        <f>X183+Y183</f>
        <v>0</v>
      </c>
      <c r="AA183" s="163"/>
      <c r="AB183" s="163"/>
      <c r="AC183" s="221">
        <f>AA183+AB183</f>
        <v>0</v>
      </c>
      <c r="AD183" s="221"/>
      <c r="AE183" s="221"/>
      <c r="AF183" s="221">
        <f>AD183+AE183</f>
        <v>0</v>
      </c>
      <c r="AG183" s="221"/>
      <c r="AH183" s="221"/>
      <c r="AI183" s="221">
        <f t="shared" ref="AI183" si="729">AG183+AH183</f>
        <v>0</v>
      </c>
      <c r="AJ183" s="221"/>
      <c r="AK183" s="221"/>
      <c r="AL183" s="221">
        <f t="shared" ref="AL183:AL184" si="730">AJ183+AK183</f>
        <v>0</v>
      </c>
      <c r="AM183" s="221"/>
      <c r="AN183" s="221"/>
      <c r="AO183" s="221">
        <f t="shared" ref="AO183:AO184" si="731">AM183+AN183</f>
        <v>0</v>
      </c>
      <c r="AP183" s="221"/>
      <c r="AQ183" s="221"/>
      <c r="AR183" s="221"/>
      <c r="AS183" s="221"/>
      <c r="AT183" s="221"/>
      <c r="AU183" s="221"/>
      <c r="AV183" s="221"/>
      <c r="AW183" s="221"/>
      <c r="AX183" s="221">
        <f t="shared" ref="AX183:AX184" si="732">AV183+AW183</f>
        <v>0</v>
      </c>
      <c r="AY183" s="221"/>
      <c r="AZ183" s="221"/>
      <c r="BA183" s="221">
        <f t="shared" ref="BA183:BA184" si="733">AY183+AZ183</f>
        <v>0</v>
      </c>
      <c r="BB183" s="221"/>
      <c r="BC183" s="221"/>
      <c r="BD183" s="221">
        <f t="shared" ref="BD183:BD184" si="734">BB183+BC183</f>
        <v>0</v>
      </c>
      <c r="BE183" s="221"/>
      <c r="BF183" s="221"/>
      <c r="BG183" s="221">
        <f t="shared" ref="BG183:BG184" si="735">BE183+BF183</f>
        <v>0</v>
      </c>
      <c r="BH183" s="221"/>
      <c r="BI183" s="221"/>
      <c r="BJ183" s="221">
        <f t="shared" ref="BJ183:BJ184" si="736">BH183+BI183</f>
        <v>0</v>
      </c>
      <c r="BK183" s="221"/>
      <c r="BL183" s="221"/>
      <c r="BM183" s="221">
        <f t="shared" ref="BM183:BM184" si="737">BK183+BL183</f>
        <v>0</v>
      </c>
      <c r="BN183" s="221"/>
      <c r="BO183" s="221"/>
      <c r="BP183" s="221">
        <f>BN183+BO183</f>
        <v>0</v>
      </c>
      <c r="BQ183" s="221"/>
      <c r="BR183" s="221"/>
      <c r="BS183" s="221">
        <f>BQ183+BR183</f>
        <v>0</v>
      </c>
      <c r="BT183" s="221">
        <f t="shared" si="328"/>
        <v>0</v>
      </c>
      <c r="BU183" s="243" t="e">
        <f t="shared" si="329"/>
        <v>#DIV/0!</v>
      </c>
      <c r="BV183" s="221">
        <f t="shared" si="330"/>
        <v>0</v>
      </c>
      <c r="BW183" s="243" t="e">
        <f t="shared" si="331"/>
        <v>#DIV/0!</v>
      </c>
      <c r="BX183" s="22">
        <f t="shared" si="332"/>
        <v>0</v>
      </c>
      <c r="BY183" s="243" t="e">
        <f t="shared" si="333"/>
        <v>#DIV/0!</v>
      </c>
      <c r="BZ183" s="22"/>
      <c r="CA183" s="22"/>
      <c r="CB183" s="22">
        <f t="shared" ref="CB183:CB184" si="738">BZ183+CA183</f>
        <v>0</v>
      </c>
      <c r="CC183" s="22"/>
      <c r="CD183" s="22"/>
      <c r="CE183" s="50">
        <f t="shared" ref="CE183:CE184" si="739">CC183+CD183</f>
        <v>0</v>
      </c>
      <c r="CF183" s="50"/>
      <c r="CG183" s="50"/>
      <c r="CH183" s="221">
        <f t="shared" ref="CH183:CH184" si="740">CF183+CG183</f>
        <v>0</v>
      </c>
      <c r="CI183" s="221"/>
      <c r="CJ183" s="221"/>
      <c r="CK183" s="50">
        <f t="shared" ref="CK183:CK184" si="741">CI183+CJ183</f>
        <v>0</v>
      </c>
      <c r="CL183" s="50"/>
      <c r="CM183" s="50"/>
      <c r="CN183" s="50">
        <f t="shared" ref="CN183" si="742">CL183+CM183</f>
        <v>0</v>
      </c>
      <c r="CO183" s="50"/>
      <c r="CP183" s="50"/>
      <c r="CQ183" s="50">
        <f t="shared" ref="CQ183" si="743">CO183+CP183</f>
        <v>0</v>
      </c>
      <c r="CR183" s="50">
        <f t="shared" si="340"/>
        <v>0</v>
      </c>
      <c r="CS183" s="50">
        <f t="shared" si="341"/>
        <v>0</v>
      </c>
      <c r="CT183" s="178">
        <f t="shared" si="342"/>
        <v>0</v>
      </c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</row>
    <row r="184" spans="1:234" s="9" customFormat="1" ht="15" customHeight="1" x14ac:dyDescent="0.2">
      <c r="A184" s="26" t="s">
        <v>1089</v>
      </c>
      <c r="B184" s="226">
        <v>34</v>
      </c>
      <c r="C184" s="221">
        <f t="shared" si="724"/>
        <v>0</v>
      </c>
      <c r="D184" s="221">
        <f t="shared" si="723"/>
        <v>0</v>
      </c>
      <c r="E184" s="221">
        <f t="shared" si="725"/>
        <v>0</v>
      </c>
      <c r="F184" s="221"/>
      <c r="G184" s="221"/>
      <c r="H184" s="221">
        <f t="shared" si="726"/>
        <v>0</v>
      </c>
      <c r="I184" s="221"/>
      <c r="J184" s="221"/>
      <c r="K184" s="221">
        <f>+I184+J184</f>
        <v>0</v>
      </c>
      <c r="L184" s="221"/>
      <c r="M184" s="221"/>
      <c r="N184" s="221">
        <f>+L184+M184</f>
        <v>0</v>
      </c>
      <c r="O184" s="221"/>
      <c r="P184" s="221"/>
      <c r="Q184" s="221">
        <f>+O184+P184</f>
        <v>0</v>
      </c>
      <c r="R184" s="221"/>
      <c r="S184" s="221"/>
      <c r="T184" s="221">
        <f>+R184+S184</f>
        <v>0</v>
      </c>
      <c r="U184" s="221"/>
      <c r="V184" s="221"/>
      <c r="W184" s="163">
        <f>+U184+V184</f>
        <v>0</v>
      </c>
      <c r="X184" s="163"/>
      <c r="Y184" s="163"/>
      <c r="Z184" s="163">
        <f>+X184+Y184</f>
        <v>0</v>
      </c>
      <c r="AA184" s="163"/>
      <c r="AB184" s="163"/>
      <c r="AC184" s="221">
        <f>+AA184+AB184</f>
        <v>0</v>
      </c>
      <c r="AD184" s="221"/>
      <c r="AE184" s="221"/>
      <c r="AF184" s="221">
        <f>+AD184+AE184</f>
        <v>0</v>
      </c>
      <c r="AG184" s="221"/>
      <c r="AH184" s="221"/>
      <c r="AI184" s="221">
        <f>+AG184+AH184</f>
        <v>0</v>
      </c>
      <c r="AJ184" s="221"/>
      <c r="AK184" s="221"/>
      <c r="AL184" s="221">
        <f t="shared" si="730"/>
        <v>0</v>
      </c>
      <c r="AM184" s="221"/>
      <c r="AN184" s="221"/>
      <c r="AO184" s="221">
        <f t="shared" si="731"/>
        <v>0</v>
      </c>
      <c r="AP184" s="221"/>
      <c r="AQ184" s="221"/>
      <c r="AR184" s="221">
        <f>+AP184+AQ184</f>
        <v>0</v>
      </c>
      <c r="AS184" s="221"/>
      <c r="AT184" s="221"/>
      <c r="AU184" s="221">
        <f>+AS184+AT184</f>
        <v>0</v>
      </c>
      <c r="AV184" s="221"/>
      <c r="AW184" s="221"/>
      <c r="AX184" s="221">
        <f t="shared" si="732"/>
        <v>0</v>
      </c>
      <c r="AY184" s="221"/>
      <c r="AZ184" s="221"/>
      <c r="BA184" s="221">
        <f t="shared" si="733"/>
        <v>0</v>
      </c>
      <c r="BB184" s="221"/>
      <c r="BC184" s="221"/>
      <c r="BD184" s="221">
        <f t="shared" si="734"/>
        <v>0</v>
      </c>
      <c r="BE184" s="221"/>
      <c r="BF184" s="221"/>
      <c r="BG184" s="221">
        <f t="shared" si="735"/>
        <v>0</v>
      </c>
      <c r="BH184" s="221"/>
      <c r="BI184" s="221"/>
      <c r="BJ184" s="221">
        <f t="shared" si="736"/>
        <v>0</v>
      </c>
      <c r="BK184" s="221"/>
      <c r="BL184" s="221"/>
      <c r="BM184" s="221">
        <f t="shared" si="737"/>
        <v>0</v>
      </c>
      <c r="BN184" s="221"/>
      <c r="BO184" s="221"/>
      <c r="BP184" s="221">
        <f>+BN184+BO184</f>
        <v>0</v>
      </c>
      <c r="BQ184" s="221"/>
      <c r="BR184" s="221"/>
      <c r="BS184" s="221">
        <f>+BQ184+BR184</f>
        <v>0</v>
      </c>
      <c r="BT184" s="221">
        <f t="shared" si="328"/>
        <v>0</v>
      </c>
      <c r="BU184" s="243" t="e">
        <f t="shared" si="329"/>
        <v>#DIV/0!</v>
      </c>
      <c r="BV184" s="221">
        <f t="shared" si="330"/>
        <v>0</v>
      </c>
      <c r="BW184" s="243" t="e">
        <f t="shared" si="331"/>
        <v>#DIV/0!</v>
      </c>
      <c r="BX184" s="22">
        <f t="shared" si="332"/>
        <v>0</v>
      </c>
      <c r="BY184" s="243" t="e">
        <f t="shared" si="333"/>
        <v>#DIV/0!</v>
      </c>
      <c r="BZ184" s="22"/>
      <c r="CA184" s="22"/>
      <c r="CB184" s="22">
        <f t="shared" si="738"/>
        <v>0</v>
      </c>
      <c r="CC184" s="22"/>
      <c r="CD184" s="22"/>
      <c r="CE184" s="221">
        <f t="shared" si="739"/>
        <v>0</v>
      </c>
      <c r="CF184" s="221"/>
      <c r="CG184" s="221"/>
      <c r="CH184" s="221">
        <f t="shared" si="740"/>
        <v>0</v>
      </c>
      <c r="CI184" s="221"/>
      <c r="CJ184" s="221"/>
      <c r="CK184" s="221">
        <f t="shared" si="741"/>
        <v>0</v>
      </c>
      <c r="CL184" s="221"/>
      <c r="CM184" s="221"/>
      <c r="CN184" s="221">
        <f>+CL184+CM184</f>
        <v>0</v>
      </c>
      <c r="CO184" s="221"/>
      <c r="CP184" s="221"/>
      <c r="CQ184" s="221">
        <f>+CO184+CP184</f>
        <v>0</v>
      </c>
      <c r="CR184" s="221">
        <f t="shared" si="340"/>
        <v>0</v>
      </c>
      <c r="CS184" s="221">
        <f t="shared" si="341"/>
        <v>0</v>
      </c>
      <c r="CT184" s="178">
        <f t="shared" si="342"/>
        <v>0</v>
      </c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</row>
    <row r="185" spans="1:234" s="33" customFormat="1" x14ac:dyDescent="0.2">
      <c r="A185" s="281" t="s">
        <v>1168</v>
      </c>
      <c r="B185" s="237">
        <f t="shared" ref="B185" si="744">SUM(B182:B184)</f>
        <v>51</v>
      </c>
      <c r="C185" s="211">
        <f>SUM(C182:C184)</f>
        <v>0</v>
      </c>
      <c r="D185" s="211">
        <f>SUM(D182:D184)</f>
        <v>0</v>
      </c>
      <c r="E185" s="211">
        <f t="shared" si="306"/>
        <v>0</v>
      </c>
      <c r="F185" s="211">
        <f t="shared" ref="F185" si="745">SUM(F182:F184)</f>
        <v>0</v>
      </c>
      <c r="G185" s="211">
        <f t="shared" ref="G185" si="746">SUM(G182:G184)</f>
        <v>0</v>
      </c>
      <c r="H185" s="211">
        <f t="shared" si="307"/>
        <v>0</v>
      </c>
      <c r="I185" s="211">
        <f t="shared" ref="I185" si="747">SUM(I182:I184)</f>
        <v>0</v>
      </c>
      <c r="J185" s="211">
        <f t="shared" ref="J185" si="748">SUM(J182:J184)</f>
        <v>0</v>
      </c>
      <c r="K185" s="211">
        <f t="shared" si="308"/>
        <v>0</v>
      </c>
      <c r="L185" s="211">
        <f t="shared" ref="L185" si="749">SUM(L182:L184)</f>
        <v>0</v>
      </c>
      <c r="M185" s="211">
        <f t="shared" ref="M185" si="750">SUM(M182:M184)</f>
        <v>0</v>
      </c>
      <c r="N185" s="211">
        <f t="shared" si="309"/>
        <v>0</v>
      </c>
      <c r="O185" s="211">
        <f t="shared" ref="O185" si="751">SUM(O182:O184)</f>
        <v>0</v>
      </c>
      <c r="P185" s="211">
        <f t="shared" ref="P185" si="752">SUM(P182:P184)</f>
        <v>0</v>
      </c>
      <c r="Q185" s="211">
        <f t="shared" si="310"/>
        <v>0</v>
      </c>
      <c r="R185" s="211">
        <f t="shared" ref="R185" si="753">SUM(R182:R184)</f>
        <v>0</v>
      </c>
      <c r="S185" s="211">
        <f t="shared" ref="S185" si="754">SUM(S182:S184)</f>
        <v>0</v>
      </c>
      <c r="T185" s="211">
        <f t="shared" si="311"/>
        <v>0</v>
      </c>
      <c r="U185" s="211">
        <f t="shared" ref="U185" si="755">SUM(U182:U184)</f>
        <v>0</v>
      </c>
      <c r="V185" s="211">
        <f t="shared" ref="V185" si="756">SUM(V182:V184)</f>
        <v>0</v>
      </c>
      <c r="W185" s="211">
        <f t="shared" si="312"/>
        <v>0</v>
      </c>
      <c r="X185" s="211">
        <f t="shared" ref="X185:Y185" si="757">SUM(X182:X184)</f>
        <v>0</v>
      </c>
      <c r="Y185" s="211">
        <f t="shared" si="757"/>
        <v>0</v>
      </c>
      <c r="Z185" s="211">
        <f t="shared" si="313"/>
        <v>0</v>
      </c>
      <c r="AA185" s="211">
        <f t="shared" ref="AA185" si="758">SUM(AA182:AA184)</f>
        <v>0</v>
      </c>
      <c r="AB185" s="211">
        <f t="shared" ref="AB185" si="759">SUM(AB182:AB184)</f>
        <v>0</v>
      </c>
      <c r="AC185" s="211">
        <f t="shared" si="314"/>
        <v>0</v>
      </c>
      <c r="AD185" s="211">
        <f t="shared" ref="AD185" si="760">SUM(AD182:AD184)</f>
        <v>0</v>
      </c>
      <c r="AE185" s="211">
        <f t="shared" ref="AE185" si="761">SUM(AE182:AE184)</f>
        <v>0</v>
      </c>
      <c r="AF185" s="211">
        <f t="shared" si="315"/>
        <v>0</v>
      </c>
      <c r="AG185" s="211">
        <f t="shared" ref="AG185" si="762">SUM(AG182:AG184)</f>
        <v>0</v>
      </c>
      <c r="AH185" s="211">
        <f t="shared" ref="AH185" si="763">SUM(AH182:AH184)</f>
        <v>0</v>
      </c>
      <c r="AI185" s="211">
        <f t="shared" si="316"/>
        <v>0</v>
      </c>
      <c r="AJ185" s="211">
        <f t="shared" ref="AJ185" si="764">SUM(AJ182:AJ184)</f>
        <v>0</v>
      </c>
      <c r="AK185" s="211">
        <f t="shared" ref="AK185" si="765">SUM(AK182:AK184)</f>
        <v>0</v>
      </c>
      <c r="AL185" s="211">
        <f t="shared" si="317"/>
        <v>0</v>
      </c>
      <c r="AM185" s="211">
        <f t="shared" ref="AM185" si="766">SUM(AM182:AM184)</f>
        <v>0</v>
      </c>
      <c r="AN185" s="211">
        <f t="shared" ref="AN185" si="767">SUM(AN182:AN184)</f>
        <v>0</v>
      </c>
      <c r="AO185" s="211">
        <f t="shared" si="318"/>
        <v>0</v>
      </c>
      <c r="AP185" s="211">
        <f t="shared" ref="AP185" si="768">SUM(AP182:AP184)</f>
        <v>0</v>
      </c>
      <c r="AQ185" s="211">
        <f t="shared" ref="AQ185" si="769">SUM(AQ182:AQ184)</f>
        <v>0</v>
      </c>
      <c r="AR185" s="211">
        <f t="shared" si="319"/>
        <v>0</v>
      </c>
      <c r="AS185" s="211">
        <f t="shared" ref="AS185" si="770">SUM(AS182:AS184)</f>
        <v>0</v>
      </c>
      <c r="AT185" s="211">
        <f t="shared" ref="AT185" si="771">SUM(AT182:AT184)</f>
        <v>0</v>
      </c>
      <c r="AU185" s="211">
        <f t="shared" si="320"/>
        <v>0</v>
      </c>
      <c r="AV185" s="211">
        <f t="shared" ref="AV185" si="772">SUM(AV182:AV184)</f>
        <v>0</v>
      </c>
      <c r="AW185" s="211">
        <f t="shared" ref="AW185" si="773">SUM(AW182:AW184)</f>
        <v>0</v>
      </c>
      <c r="AX185" s="211">
        <f t="shared" si="321"/>
        <v>0</v>
      </c>
      <c r="AY185" s="211">
        <f t="shared" ref="AY185" si="774">SUM(AY182:AY184)</f>
        <v>0</v>
      </c>
      <c r="AZ185" s="211">
        <f t="shared" ref="AZ185" si="775">SUM(AZ182:AZ184)</f>
        <v>0</v>
      </c>
      <c r="BA185" s="211">
        <f t="shared" si="322"/>
        <v>0</v>
      </c>
      <c r="BB185" s="211">
        <f t="shared" ref="BB185" si="776">SUM(BB182:BB184)</f>
        <v>0</v>
      </c>
      <c r="BC185" s="211">
        <f t="shared" ref="BC185" si="777">SUM(BC182:BC184)</f>
        <v>0</v>
      </c>
      <c r="BD185" s="211">
        <f t="shared" si="377"/>
        <v>0</v>
      </c>
      <c r="BE185" s="211">
        <f t="shared" ref="BE185" si="778">SUM(BE182:BE184)</f>
        <v>0</v>
      </c>
      <c r="BF185" s="211">
        <f t="shared" ref="BF185" si="779">SUM(BF182:BF184)</f>
        <v>0</v>
      </c>
      <c r="BG185" s="211">
        <f t="shared" si="323"/>
        <v>0</v>
      </c>
      <c r="BH185" s="211">
        <f t="shared" ref="BH185" si="780">SUM(BH182:BH184)</f>
        <v>0</v>
      </c>
      <c r="BI185" s="211">
        <f t="shared" ref="BI185" si="781">SUM(BI182:BI184)</f>
        <v>0</v>
      </c>
      <c r="BJ185" s="211">
        <f t="shared" si="324"/>
        <v>0</v>
      </c>
      <c r="BK185" s="211">
        <f t="shared" ref="BK185" si="782">SUM(BK182:BK184)</f>
        <v>0</v>
      </c>
      <c r="BL185" s="211">
        <f t="shared" ref="BL185" si="783">SUM(BL182:BL184)</f>
        <v>0</v>
      </c>
      <c r="BM185" s="211">
        <f t="shared" si="325"/>
        <v>0</v>
      </c>
      <c r="BN185" s="211">
        <f t="shared" ref="BN185" si="784">SUM(BN182:BN184)</f>
        <v>0</v>
      </c>
      <c r="BO185" s="211">
        <f t="shared" ref="BO185" si="785">SUM(BO182:BO184)</f>
        <v>0</v>
      </c>
      <c r="BP185" s="211">
        <f t="shared" si="326"/>
        <v>0</v>
      </c>
      <c r="BQ185" s="211">
        <f t="shared" ref="BQ185" si="786">SUM(BQ182:BQ184)</f>
        <v>0</v>
      </c>
      <c r="BR185" s="211">
        <f t="shared" ref="BR185" si="787">SUM(BR182:BR184)</f>
        <v>0</v>
      </c>
      <c r="BS185" s="211">
        <f t="shared" si="327"/>
        <v>0</v>
      </c>
      <c r="BT185" s="211">
        <f t="shared" si="328"/>
        <v>0</v>
      </c>
      <c r="BU185" s="244" t="e">
        <f t="shared" si="329"/>
        <v>#DIV/0!</v>
      </c>
      <c r="BV185" s="211">
        <f t="shared" si="330"/>
        <v>0</v>
      </c>
      <c r="BW185" s="244" t="e">
        <f t="shared" si="331"/>
        <v>#DIV/0!</v>
      </c>
      <c r="BX185" s="211">
        <f t="shared" si="332"/>
        <v>0</v>
      </c>
      <c r="BY185" s="244" t="e">
        <f t="shared" si="333"/>
        <v>#DIV/0!</v>
      </c>
      <c r="BZ185" s="211">
        <f t="shared" ref="BZ185" si="788">SUM(BZ182:BZ184)</f>
        <v>0</v>
      </c>
      <c r="CA185" s="211">
        <f t="shared" ref="CA185" si="789">SUM(CA182:CA184)</f>
        <v>0</v>
      </c>
      <c r="CB185" s="211">
        <f t="shared" si="334"/>
        <v>0</v>
      </c>
      <c r="CC185" s="211">
        <f t="shared" ref="CC185" si="790">SUM(CC182:CC184)</f>
        <v>0</v>
      </c>
      <c r="CD185" s="211">
        <f t="shared" ref="CD185" si="791">SUM(CD182:CD184)</f>
        <v>0</v>
      </c>
      <c r="CE185" s="211">
        <f t="shared" si="335"/>
        <v>0</v>
      </c>
      <c r="CF185" s="211">
        <f t="shared" ref="CF185" si="792">SUM(CF182:CF184)</f>
        <v>0</v>
      </c>
      <c r="CG185" s="211">
        <f t="shared" ref="CG185" si="793">SUM(CG182:CG184)</f>
        <v>0</v>
      </c>
      <c r="CH185" s="211">
        <f t="shared" si="336"/>
        <v>0</v>
      </c>
      <c r="CI185" s="211">
        <f t="shared" ref="CI185" si="794">SUM(CI182:CI184)</f>
        <v>0</v>
      </c>
      <c r="CJ185" s="211">
        <f t="shared" ref="CJ185" si="795">SUM(CJ182:CJ184)</f>
        <v>0</v>
      </c>
      <c r="CK185" s="211">
        <f t="shared" si="337"/>
        <v>0</v>
      </c>
      <c r="CL185" s="211">
        <f t="shared" ref="CL185" si="796">SUM(CL182:CL184)</f>
        <v>0</v>
      </c>
      <c r="CM185" s="211">
        <f t="shared" ref="CM185" si="797">SUM(CM182:CM184)</f>
        <v>0</v>
      </c>
      <c r="CN185" s="211">
        <f t="shared" si="338"/>
        <v>0</v>
      </c>
      <c r="CO185" s="211">
        <f t="shared" ref="CO185" si="798">SUM(CO182:CO184)</f>
        <v>0</v>
      </c>
      <c r="CP185" s="211">
        <f t="shared" ref="CP185" si="799">SUM(CP182:CP184)</f>
        <v>0</v>
      </c>
      <c r="CQ185" s="211">
        <f t="shared" si="339"/>
        <v>0</v>
      </c>
      <c r="CR185" s="211">
        <f t="shared" si="340"/>
        <v>0</v>
      </c>
      <c r="CS185" s="211">
        <f t="shared" si="341"/>
        <v>0</v>
      </c>
      <c r="CT185" s="211">
        <f t="shared" si="342"/>
        <v>0</v>
      </c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</row>
    <row r="186" spans="1:234" ht="15.75" x14ac:dyDescent="0.25">
      <c r="A186" s="23" t="s">
        <v>1169</v>
      </c>
      <c r="B186" s="238">
        <f t="shared" ref="B186" si="800">+B14+B23+B37+B49+B56+B61+B70+B81+B91+B107+B117+B133+B146+B158+B165+B176+B181+B185</f>
        <v>671</v>
      </c>
      <c r="C186" s="262">
        <f>+C14+C23+C37+C49+C56+C61+C70+C81+C91+C107+C117+C133+C146+C158+C165+C176+C181+C185+C150</f>
        <v>0</v>
      </c>
      <c r="D186" s="262">
        <f>+D14+D23+D37+D49+D56+D61+D70+D81+D91+D107+D117+D133+D146+D158+D165+D176+D181+D185+D150</f>
        <v>0</v>
      </c>
      <c r="E186" s="262">
        <f t="shared" si="306"/>
        <v>0</v>
      </c>
      <c r="F186" s="262">
        <f>+F14+F23+F37+F49+F56+F61+F70+F81+F91+F107+F117+F133+F146+F158+F165+F176+F181+F185+F150</f>
        <v>0</v>
      </c>
      <c r="G186" s="262">
        <f>+G14+G23+G37+G49+G56+G61+G70+G81+G91+G107+G117+G133+G146+G158+G165+G176+G181+G185+G150</f>
        <v>0</v>
      </c>
      <c r="H186" s="262">
        <f t="shared" si="307"/>
        <v>0</v>
      </c>
      <c r="I186" s="262">
        <f>+I14+I23+I37+I49+I56+I61+I70+I81+I91+I107+I117+I133+I146+I158+I165+I176+I181+I185+I150</f>
        <v>0</v>
      </c>
      <c r="J186" s="262">
        <f>+J14+J23+J37+J49+J56+J61+J70+J81+J91+J107+J117+J133+J146+J158+J165+J176+J181+J185+J150</f>
        <v>0</v>
      </c>
      <c r="K186" s="262">
        <f t="shared" si="308"/>
        <v>0</v>
      </c>
      <c r="L186" s="262">
        <f>+L14+L23+L37+L49+L56+L61+L70+L81+L91+L107+L117+L133+L146+L158+L165+L176+L181+L185+L150</f>
        <v>0</v>
      </c>
      <c r="M186" s="262">
        <f>+M14+M23+M37+M49+M56+M61+M70+M81+M91+M107+M117+M133+M146+M158+M165+M176+M181+M185+M150</f>
        <v>0</v>
      </c>
      <c r="N186" s="262">
        <f t="shared" si="309"/>
        <v>0</v>
      </c>
      <c r="O186" s="262">
        <f>+O14+O23+O37+O49+O56+O61+O70+O81+O91+O107+O117+O133+O146+O158+O165+O176+O181+O185+O150</f>
        <v>0</v>
      </c>
      <c r="P186" s="262">
        <f>+P14+P23+P37+P49+P56+P61+P70+P81+P91+P107+P117+P133+P146+P158+P165+P176+P181+P185+P150</f>
        <v>0</v>
      </c>
      <c r="Q186" s="262">
        <f t="shared" si="310"/>
        <v>0</v>
      </c>
      <c r="R186" s="262">
        <f>+R14+R23+R37+R49+R56+R61+R70+R81+R91+R107+R117+R133+R146+R158+R165+R176+R181+R185+R150</f>
        <v>0</v>
      </c>
      <c r="S186" s="262">
        <f>+S14+S23+S37+S49+S56+S61+S70+S81+S91+S107+S117+S133+S146+S158+S165+S176+S181+S185+S150</f>
        <v>0</v>
      </c>
      <c r="T186" s="262">
        <f t="shared" si="311"/>
        <v>0</v>
      </c>
      <c r="U186" s="272">
        <f>+U14+U23+U37+U49+U56+U61+U70+U81+U91+U107+U117+U133+U146+U158+U165+U176+U181+U185+U150</f>
        <v>0</v>
      </c>
      <c r="V186" s="262">
        <f>+V14+V23+V37+V49+V56+V61+V70+V81+V91+V107+V117+V133+V146+V158+V165+V176+V181+V185+V150</f>
        <v>0</v>
      </c>
      <c r="W186" s="272">
        <f t="shared" si="312"/>
        <v>0</v>
      </c>
      <c r="X186" s="262">
        <f>+X14+X23+X37+X49+X56+X61+X70+X81+X91+X107+X117+X133+X146+X158+X165+X176+X181+X185+X150</f>
        <v>0</v>
      </c>
      <c r="Y186" s="262">
        <f>+Y14+Y23+Y37+Y49+Y56+Y61+Y70+Y81+Y91+Y107+Y117+Y133+Y146+Y158+Y165+Y176+Y181+Y185+Y150</f>
        <v>0</v>
      </c>
      <c r="Z186" s="262">
        <f t="shared" si="313"/>
        <v>0</v>
      </c>
      <c r="AA186" s="262">
        <f>+AA14+AA23+AA37+AA49+AA56+AA61+AA70+AA81+AA91+AA107+AA117+AA133+AA146+AA158+AA165+AA176+AA181+AA185+AA150</f>
        <v>0</v>
      </c>
      <c r="AB186" s="262">
        <f>+AB14+AB23+AB37+AB49+AB56+AB61+AB70+AB81+AB91+AB107+AB117+AB133+AB146+AB158+AB165+AB176+AB181+AB185+AB150</f>
        <v>0</v>
      </c>
      <c r="AC186" s="262">
        <f t="shared" si="314"/>
        <v>0</v>
      </c>
      <c r="AD186" s="262">
        <f t="shared" ref="AD186:AE186" si="801">+AD14+AD23+AD37+AD49+AD56+AD61+AD70+AD81+AD91+AD107+AD117+AD133+AD146+AD158+AD165+AD176+AD181+AD185+AD150</f>
        <v>0</v>
      </c>
      <c r="AE186" s="262">
        <f t="shared" si="801"/>
        <v>0</v>
      </c>
      <c r="AF186" s="262">
        <f t="shared" si="315"/>
        <v>0</v>
      </c>
      <c r="AG186" s="262">
        <f t="shared" ref="AG186" si="802">+AG14+AG23+AG37+AG49+AG56+AG61+AG70+AG81+AG91+AG107+AG117+AG133+AG146+AG158+AG165+AG176+AG181+AG185+AG150</f>
        <v>0</v>
      </c>
      <c r="AH186" s="262">
        <f t="shared" ref="AH186" si="803">+AH14+AH23+AH37+AH49+AH56+AH61+AH70+AH81+AH91+AH107+AH117+AH133+AH146+AH158+AH165+AH176+AH181+AH185+AH150</f>
        <v>0</v>
      </c>
      <c r="AI186" s="262">
        <f t="shared" si="316"/>
        <v>0</v>
      </c>
      <c r="AJ186" s="262">
        <f t="shared" ref="AJ186:AK186" si="804">+AJ14+AJ23+AJ37+AJ49+AJ56+AJ61+AJ70+AJ81+AJ91+AJ107+AJ117+AJ133+AJ146+AJ158+AJ165+AJ176+AJ181+AJ185+AJ150</f>
        <v>0</v>
      </c>
      <c r="AK186" s="262">
        <f t="shared" si="804"/>
        <v>0</v>
      </c>
      <c r="AL186" s="262">
        <f t="shared" si="317"/>
        <v>0</v>
      </c>
      <c r="AM186" s="262">
        <f t="shared" ref="AM186:AN186" si="805">+AM14+AM23+AM37+AM49+AM56+AM61+AM70+AM81+AM91+AM107+AM117+AM133+AM146+AM158+AM165+AM176+AM181+AM185+AM150</f>
        <v>0</v>
      </c>
      <c r="AN186" s="262">
        <f t="shared" si="805"/>
        <v>0</v>
      </c>
      <c r="AO186" s="262">
        <f t="shared" si="318"/>
        <v>0</v>
      </c>
      <c r="AP186" s="262">
        <f t="shared" ref="AP186" si="806">+AP14+AP23+AP37+AP49+AP56+AP61+AP70+AP81+AP91+AP107+AP117+AP133+AP146+AP158+AP165+AP176+AP181+AP185+AP150</f>
        <v>0</v>
      </c>
      <c r="AQ186" s="262">
        <f t="shared" ref="AQ186" si="807">+AQ14+AQ23+AQ37+AQ49+AQ56+AQ61+AQ70+AQ81+AQ91+AQ107+AQ117+AQ133+AQ146+AQ158+AQ165+AQ176+AQ181+AQ185+AQ150</f>
        <v>0</v>
      </c>
      <c r="AR186" s="262">
        <f t="shared" si="319"/>
        <v>0</v>
      </c>
      <c r="AS186" s="262">
        <f t="shared" ref="AS186" si="808">+AS14+AS23+AS37+AS49+AS56+AS61+AS70+AS81+AS91+AS107+AS117+AS133+AS146+AS158+AS165+AS176+AS181+AS185+AS150</f>
        <v>0</v>
      </c>
      <c r="AT186" s="262">
        <f t="shared" ref="AT186" si="809">+AT14+AT23+AT37+AT49+AT56+AT61+AT70+AT81+AT91+AT107+AT117+AT133+AT146+AT158+AT165+AT176+AT181+AT185+AT150</f>
        <v>0</v>
      </c>
      <c r="AU186" s="262">
        <f t="shared" si="320"/>
        <v>0</v>
      </c>
      <c r="AV186" s="262">
        <f t="shared" ref="AV186" si="810">+AV14+AV23+AV37+AV49+AV56+AV61+AV70+AV81+AV91+AV107+AV117+AV133+AV146+AV158+AV165+AV176+AV181+AV185+AV150</f>
        <v>0</v>
      </c>
      <c r="AW186" s="262">
        <f t="shared" ref="AW186" si="811">+AW14+AW23+AW37+AW49+AW56+AW61+AW70+AW81+AW91+AW107+AW117+AW133+AW146+AW158+AW165+AW176+AW181+AW185+AW150</f>
        <v>0</v>
      </c>
      <c r="AX186" s="262">
        <f t="shared" si="321"/>
        <v>0</v>
      </c>
      <c r="AY186" s="262">
        <f t="shared" ref="AY186" si="812">+AY14+AY23+AY37+AY49+AY56+AY61+AY70+AY81+AY91+AY107+AY117+AY133+AY146+AY158+AY165+AY176+AY181+AY185+AY150</f>
        <v>0</v>
      </c>
      <c r="AZ186" s="262">
        <f t="shared" ref="AZ186" si="813">+AZ14+AZ23+AZ37+AZ49+AZ56+AZ61+AZ70+AZ81+AZ91+AZ107+AZ117+AZ133+AZ146+AZ158+AZ165+AZ176+AZ181+AZ185+AZ150</f>
        <v>0</v>
      </c>
      <c r="BA186" s="262">
        <f t="shared" si="322"/>
        <v>0</v>
      </c>
      <c r="BB186" s="262">
        <f t="shared" ref="BB186" si="814">+BB14+BB23+BB37+BB49+BB56+BB61+BB70+BB81+BB91+BB107+BB117+BB133+BB146+BB158+BB165+BB176+BB181+BB185+BB150</f>
        <v>0</v>
      </c>
      <c r="BC186" s="262">
        <f t="shared" ref="BC186" si="815">+BC14+BC23+BC37+BC49+BC56+BC61+BC70+BC81+BC91+BC107+BC117+BC133+BC146+BC158+BC165+BC176+BC181+BC185+BC150</f>
        <v>0</v>
      </c>
      <c r="BD186" s="262">
        <f t="shared" si="377"/>
        <v>0</v>
      </c>
      <c r="BE186" s="262">
        <f t="shared" ref="BE186" si="816">+BE14+BE23+BE37+BE49+BE56+BE61+BE70+BE81+BE91+BE107+BE117+BE133+BE146+BE158+BE165+BE176+BE181+BE185+BE150</f>
        <v>0</v>
      </c>
      <c r="BF186" s="262">
        <f t="shared" ref="BF186" si="817">+BF14+BF23+BF37+BF49+BF56+BF61+BF70+BF81+BF91+BF107+BF117+BF133+BF146+BF158+BF165+BF176+BF181+BF185+BF150</f>
        <v>0</v>
      </c>
      <c r="BG186" s="262">
        <f t="shared" si="323"/>
        <v>0</v>
      </c>
      <c r="BH186" s="262">
        <f t="shared" ref="BH186" si="818">+BH14+BH23+BH37+BH49+BH56+BH61+BH70+BH81+BH91+BH107+BH117+BH133+BH146+BH158+BH165+BH176+BH181+BH185+BH150</f>
        <v>0</v>
      </c>
      <c r="BI186" s="262">
        <f t="shared" ref="BI186" si="819">+BI14+BI23+BI37+BI49+BI56+BI61+BI70+BI81+BI91+BI107+BI117+BI133+BI146+BI158+BI165+BI176+BI181+BI185+BI150</f>
        <v>0</v>
      </c>
      <c r="BJ186" s="262">
        <f t="shared" si="324"/>
        <v>0</v>
      </c>
      <c r="BK186" s="262">
        <f t="shared" ref="BK186" si="820">+BK14+BK23+BK37+BK49+BK56+BK61+BK70+BK81+BK91+BK107+BK117+BK133+BK146+BK158+BK165+BK176+BK181+BK185+BK150</f>
        <v>0</v>
      </c>
      <c r="BL186" s="262">
        <f t="shared" ref="BL186" si="821">+BL14+BL23+BL37+BL49+BL56+BL61+BL70+BL81+BL91+BL107+BL117+BL133+BL146+BL158+BL165+BL176+BL181+BL185+BL150</f>
        <v>0</v>
      </c>
      <c r="BM186" s="262">
        <f t="shared" si="325"/>
        <v>0</v>
      </c>
      <c r="BN186" s="262">
        <f t="shared" ref="BN186" si="822">+BN14+BN23+BN37+BN49+BN56+BN61+BN70+BN81+BN91+BN107+BN117+BN133+BN146+BN158+BN165+BN176+BN181+BN185+BN150</f>
        <v>0</v>
      </c>
      <c r="BO186" s="262">
        <f t="shared" ref="BO186" si="823">+BO14+BO23+BO37+BO49+BO56+BO61+BO70+BO81+BO91+BO107+BO117+BO133+BO146+BO158+BO165+BO176+BO181+BO185+BO150</f>
        <v>0</v>
      </c>
      <c r="BP186" s="262">
        <f t="shared" si="326"/>
        <v>0</v>
      </c>
      <c r="BQ186" s="262">
        <f t="shared" ref="BQ186" si="824">+BQ14+BQ23+BQ37+BQ49+BQ56+BQ61+BQ70+BQ81+BQ91+BQ107+BQ117+BQ133+BQ146+BQ158+BQ165+BQ176+BQ181+BQ185+BQ150</f>
        <v>0</v>
      </c>
      <c r="BR186" s="262">
        <f t="shared" ref="BR186" si="825">+BR14+BR23+BR37+BR49+BR56+BR61+BR70+BR81+BR91+BR107+BR117+BR133+BR146+BR158+BR165+BR176+BR181+BR185+BR150</f>
        <v>0</v>
      </c>
      <c r="BS186" s="262">
        <f t="shared" si="327"/>
        <v>0</v>
      </c>
      <c r="BT186" s="272">
        <f t="shared" si="328"/>
        <v>0</v>
      </c>
      <c r="BU186" s="273" t="e">
        <f t="shared" si="329"/>
        <v>#DIV/0!</v>
      </c>
      <c r="BV186" s="262">
        <f t="shared" si="330"/>
        <v>0</v>
      </c>
      <c r="BW186" s="273" t="e">
        <f t="shared" si="331"/>
        <v>#DIV/0!</v>
      </c>
      <c r="BX186" s="272">
        <f t="shared" si="332"/>
        <v>0</v>
      </c>
      <c r="BY186" s="273" t="e">
        <f t="shared" si="333"/>
        <v>#DIV/0!</v>
      </c>
      <c r="BZ186" s="272">
        <f>+BZ14+BZ23+BZ37+BZ49+BZ56+BZ61+BZ70+BZ81+BZ91+BZ107+BZ117+BZ133+BZ146+BZ158+BZ165+BZ176+BZ181+BZ185+BZ150</f>
        <v>0</v>
      </c>
      <c r="CA186" s="262">
        <f>+CA14+CA23+CA37+CA49+CA56+CA61+CA70+CA81+CA91+CA107+CA117+CA133+CA146+CA158+CA165+CA176+CA181+CA185+CA150</f>
        <v>0</v>
      </c>
      <c r="CB186" s="262">
        <f t="shared" si="334"/>
        <v>0</v>
      </c>
      <c r="CC186" s="262">
        <f>+CC14+CC23+CC37+CC49+CC56+CC61+CC70+CC81+CC91+CC107+CC117+CC133+CC146+CC158+CC165+CC176+CC181+CC185+CC150</f>
        <v>0</v>
      </c>
      <c r="CD186" s="262">
        <f>+CD14+CD23+CD37+CD49+CD56+CD61+CD70+CD81+CD91+CD107+CD117+CD133+CD146+CD158+CD165+CD176+CD181+CD185+CD150</f>
        <v>0</v>
      </c>
      <c r="CE186" s="262">
        <f t="shared" si="335"/>
        <v>0</v>
      </c>
      <c r="CF186" s="262">
        <f>+CF14+CF23+CF37+CF49+CF56+CF61+CF70+CF81+CF91+CF107+CF117+CF133+CF146+CF158+CF165+CF176+CF181+CF185+CF150</f>
        <v>0</v>
      </c>
      <c r="CG186" s="262">
        <f>+CG14+CG23+CG37+CG49+CG56+CG61+CG70+CG81+CG91+CG107+CG117+CG133+CG146+CG158+CG165+CG176+CG181+CG185+CG150</f>
        <v>0</v>
      </c>
      <c r="CH186" s="262">
        <f t="shared" si="336"/>
        <v>0</v>
      </c>
      <c r="CI186" s="262">
        <f>+CI14+CI23+CI37+CI49+CI56+CI61+CI70+CI81+CI91+CI107+CI117+CI133+CI146+CI158+CI165+CI176+CI181+CI185+CI150</f>
        <v>0</v>
      </c>
      <c r="CJ186" s="262">
        <f>+CJ14+CJ23+CJ37+CJ49+CJ56+CJ61+CJ70+CJ81+CJ91+CJ107+CJ117+CJ133+CJ146+CJ158+CJ165+CJ176+CJ181+CJ185+CJ150</f>
        <v>0</v>
      </c>
      <c r="CK186" s="262">
        <f t="shared" si="337"/>
        <v>0</v>
      </c>
      <c r="CL186" s="262">
        <f>+CL14+CL23+CL37+CL49+CL56+CL61+CL70+CL81+CL91+CL107+CL117+CL133+CL146+CL158+CL165+CL176+CL181+CL185+CL150</f>
        <v>0</v>
      </c>
      <c r="CM186" s="262">
        <f>+CM14+CM23+CM37+CM49+CM56+CM61+CM70+CM81+CM91+CM107+CM117+CM133+CM146+CM158+CM165+CM176+CM181+CM185+CM150</f>
        <v>0</v>
      </c>
      <c r="CN186" s="262">
        <f t="shared" si="338"/>
        <v>0</v>
      </c>
      <c r="CO186" s="262">
        <f>+CO14+CO23+CO37+CO49+CO56+CO61+CO70+CO81+CO91+CO107+CO117+CO133+CO146+CO158+CO165+CO176+CO181+CO185+CO150</f>
        <v>0</v>
      </c>
      <c r="CP186" s="262">
        <f>+CP14+CP23+CP37+CP49+CP56+CP61+CP70+CP81+CP91+CP107+CP117+CP133+CP146+CP158+CP165+CP176+CP181+CP185+CP150</f>
        <v>0</v>
      </c>
      <c r="CQ186" s="262">
        <f t="shared" si="339"/>
        <v>0</v>
      </c>
      <c r="CR186" s="272">
        <f t="shared" si="340"/>
        <v>0</v>
      </c>
      <c r="CS186" s="262">
        <f t="shared" si="341"/>
        <v>0</v>
      </c>
      <c r="CT186" s="272">
        <f t="shared" si="342"/>
        <v>0</v>
      </c>
    </row>
    <row r="188" spans="1:234" ht="15.75" x14ac:dyDescent="0.25">
      <c r="K188" s="279" t="e">
        <f>K186/H186</f>
        <v>#DIV/0!</v>
      </c>
      <c r="Q188" s="279" t="e">
        <f>Q186/N186</f>
        <v>#DIV/0!</v>
      </c>
      <c r="W188" s="279" t="e">
        <f>W186/T186</f>
        <v>#DIV/0!</v>
      </c>
      <c r="AC188" s="279" t="e">
        <f>AC186/Z186</f>
        <v>#DIV/0!</v>
      </c>
      <c r="AI188" s="279" t="e">
        <f>AI186/AF186</f>
        <v>#DIV/0!</v>
      </c>
      <c r="AO188" s="280" t="e">
        <f>AO186/AL186</f>
        <v>#DIV/0!</v>
      </c>
      <c r="AU188" s="280" t="e">
        <f>AU186/AR186</f>
        <v>#DIV/0!</v>
      </c>
      <c r="BA188" s="280" t="e">
        <f>BA186/AX186</f>
        <v>#DIV/0!</v>
      </c>
      <c r="BG188" s="279" t="e">
        <f>BG186/BD186</f>
        <v>#DIV/0!</v>
      </c>
      <c r="BM188" s="279" t="e">
        <f>BM186/BJ186</f>
        <v>#DIV/0!</v>
      </c>
      <c r="BS188" s="279" t="e">
        <f>BS186/BP186</f>
        <v>#DIV/0!</v>
      </c>
    </row>
    <row r="191" spans="1:234" x14ac:dyDescent="0.2">
      <c r="U191" s="174"/>
      <c r="V191" s="174"/>
    </row>
  </sheetData>
  <mergeCells count="37">
    <mergeCell ref="BT6:BY6"/>
    <mergeCell ref="F6:H6"/>
    <mergeCell ref="L6:N6"/>
    <mergeCell ref="AJ6:AL6"/>
    <mergeCell ref="AM6:AO6"/>
    <mergeCell ref="R6:T6"/>
    <mergeCell ref="X6:Z6"/>
    <mergeCell ref="BB6:BD6"/>
    <mergeCell ref="BH6:BJ6"/>
    <mergeCell ref="BN6:BP6"/>
    <mergeCell ref="AD6:AF6"/>
    <mergeCell ref="AP6:AR6"/>
    <mergeCell ref="AV6:AX6"/>
    <mergeCell ref="CR6:CT6"/>
    <mergeCell ref="CL6:CN6"/>
    <mergeCell ref="CO6:CQ6"/>
    <mergeCell ref="CC6:CE6"/>
    <mergeCell ref="BZ5:CQ5"/>
    <mergeCell ref="BZ6:CB6"/>
    <mergeCell ref="CF6:CH6"/>
    <mergeCell ref="CI6:CK6"/>
    <mergeCell ref="A1:BX1"/>
    <mergeCell ref="A6:A7"/>
    <mergeCell ref="B6:B7"/>
    <mergeCell ref="U6:W6"/>
    <mergeCell ref="C6:E6"/>
    <mergeCell ref="I6:K6"/>
    <mergeCell ref="O6:Q6"/>
    <mergeCell ref="AA6:AC6"/>
    <mergeCell ref="AG6:AI6"/>
    <mergeCell ref="AS6:AU6"/>
    <mergeCell ref="AY6:BA6"/>
    <mergeCell ref="BE6:BG6"/>
    <mergeCell ref="BK6:BM6"/>
    <mergeCell ref="A5:E5"/>
    <mergeCell ref="BQ6:BS6"/>
    <mergeCell ref="A4:T4"/>
  </mergeCells>
  <pageMargins left="0.25" right="0.25" top="0.75" bottom="0.75" header="0.3" footer="0.3"/>
  <pageSetup paperSize="5" scale="73" orientation="landscape" r:id="rId1"/>
  <ignoredErrors>
    <ignoredError sqref="E14 H14 K14 N14 Q14 T14 W14 Z14 AC14 AF14 AI14 AL14 AR14 E146 E150 E158 E165 E176 E181 E185:E186 E133 E117 E107 E91 E81 E70 E61 E56 E49 E37 E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88"/>
  <sheetViews>
    <sheetView workbookViewId="0">
      <selection activeCell="F15" sqref="F15"/>
    </sheetView>
  </sheetViews>
  <sheetFormatPr baseColWidth="10" defaultColWidth="11.42578125" defaultRowHeight="12.75" x14ac:dyDescent="0.2"/>
  <cols>
    <col min="1" max="1" width="22.7109375" style="7" customWidth="1"/>
    <col min="2" max="22" width="9.140625" style="7" customWidth="1"/>
    <col min="23" max="23" width="13.28515625" style="7" customWidth="1"/>
    <col min="24" max="16384" width="11.42578125" style="7"/>
  </cols>
  <sheetData>
    <row r="1" spans="1:23" ht="18" x14ac:dyDescent="0.25">
      <c r="A1" s="353" t="s">
        <v>1170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205"/>
    </row>
    <row r="2" spans="1:23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5"/>
      <c r="M2" s="175"/>
      <c r="N2" s="175"/>
      <c r="O2" s="172"/>
    </row>
    <row r="3" spans="1:23" ht="39.75" customHeight="1" x14ac:dyDescent="0.2">
      <c r="A3" s="297" t="s">
        <v>1171</v>
      </c>
      <c r="B3" s="302" t="s">
        <v>1172</v>
      </c>
      <c r="C3" s="302" t="s">
        <v>1173</v>
      </c>
      <c r="D3" s="302" t="s">
        <v>1174</v>
      </c>
      <c r="E3" s="194" t="s">
        <v>7</v>
      </c>
      <c r="F3" s="195" t="s">
        <v>8</v>
      </c>
      <c r="G3" s="196" t="s">
        <v>1119</v>
      </c>
      <c r="H3" s="197" t="s">
        <v>10</v>
      </c>
      <c r="I3" s="198" t="s">
        <v>1120</v>
      </c>
      <c r="J3" s="199" t="s">
        <v>13</v>
      </c>
      <c r="K3" s="199" t="s">
        <v>14</v>
      </c>
      <c r="L3" s="350" t="s">
        <v>1175</v>
      </c>
      <c r="M3" s="351"/>
      <c r="N3" s="352"/>
      <c r="O3" s="200" t="s">
        <v>1121</v>
      </c>
      <c r="P3" s="201" t="s">
        <v>1122</v>
      </c>
      <c r="Q3" s="201" t="s">
        <v>18</v>
      </c>
      <c r="R3" s="201" t="s">
        <v>1123</v>
      </c>
      <c r="S3" s="202" t="s">
        <v>1124</v>
      </c>
      <c r="T3" s="348" t="s">
        <v>1176</v>
      </c>
      <c r="U3" s="344" t="s">
        <v>1177</v>
      </c>
      <c r="V3" s="346" t="s">
        <v>1178</v>
      </c>
    </row>
    <row r="4" spans="1:23" ht="25.5" x14ac:dyDescent="0.2">
      <c r="A4" s="297"/>
      <c r="B4" s="302"/>
      <c r="C4" s="302"/>
      <c r="D4" s="302"/>
      <c r="E4" s="204" t="s">
        <v>1179</v>
      </c>
      <c r="F4" s="204" t="s">
        <v>1179</v>
      </c>
      <c r="G4" s="204" t="s">
        <v>1179</v>
      </c>
      <c r="H4" s="204" t="s">
        <v>1179</v>
      </c>
      <c r="I4" s="204" t="s">
        <v>1179</v>
      </c>
      <c r="J4" s="204" t="s">
        <v>1179</v>
      </c>
      <c r="K4" s="204" t="s">
        <v>1179</v>
      </c>
      <c r="L4" s="204" t="s">
        <v>1180</v>
      </c>
      <c r="M4" s="204" t="s">
        <v>1179</v>
      </c>
      <c r="N4" s="204" t="s">
        <v>1181</v>
      </c>
      <c r="O4" s="204" t="s">
        <v>1179</v>
      </c>
      <c r="P4" s="204" t="s">
        <v>1179</v>
      </c>
      <c r="Q4" s="204" t="s">
        <v>1179</v>
      </c>
      <c r="R4" s="204" t="s">
        <v>1179</v>
      </c>
      <c r="S4" s="204" t="s">
        <v>1179</v>
      </c>
      <c r="T4" s="349"/>
      <c r="U4" s="345"/>
      <c r="V4" s="347"/>
    </row>
    <row r="5" spans="1:23" x14ac:dyDescent="0.2">
      <c r="A5" s="189" t="s">
        <v>25</v>
      </c>
      <c r="B5" s="64">
        <v>10</v>
      </c>
      <c r="C5" s="64">
        <v>10</v>
      </c>
      <c r="D5" s="168">
        <v>1</v>
      </c>
      <c r="E5" s="163">
        <v>150</v>
      </c>
      <c r="F5" s="163">
        <v>259</v>
      </c>
      <c r="G5" s="49">
        <v>0</v>
      </c>
      <c r="H5" s="163">
        <v>63</v>
      </c>
      <c r="I5" s="49">
        <v>65</v>
      </c>
      <c r="J5" s="163">
        <v>10</v>
      </c>
      <c r="K5" s="173"/>
      <c r="L5" s="22">
        <v>546</v>
      </c>
      <c r="M5" s="22">
        <v>547</v>
      </c>
      <c r="N5" s="2">
        <v>1.0018315018315018</v>
      </c>
      <c r="O5" s="163">
        <v>140</v>
      </c>
      <c r="P5" s="50">
        <v>36</v>
      </c>
      <c r="Q5" s="50">
        <v>7</v>
      </c>
      <c r="R5" s="50">
        <v>1</v>
      </c>
      <c r="S5" s="50">
        <v>17</v>
      </c>
      <c r="T5" s="178">
        <v>748</v>
      </c>
      <c r="U5" s="178">
        <v>741</v>
      </c>
      <c r="V5" s="179">
        <v>1.3571428571428572</v>
      </c>
      <c r="W5" s="183"/>
    </row>
    <row r="6" spans="1:23" x14ac:dyDescent="0.2">
      <c r="A6" s="190" t="s">
        <v>45</v>
      </c>
      <c r="B6" s="44">
        <v>4</v>
      </c>
      <c r="C6" s="44">
        <v>4</v>
      </c>
      <c r="D6" s="168">
        <v>1</v>
      </c>
      <c r="E6" s="163">
        <v>120</v>
      </c>
      <c r="F6" s="163">
        <v>223</v>
      </c>
      <c r="G6" s="49">
        <v>0</v>
      </c>
      <c r="H6" s="163">
        <v>35</v>
      </c>
      <c r="I6" s="49">
        <v>28</v>
      </c>
      <c r="J6" s="163">
        <v>0</v>
      </c>
      <c r="K6" s="173"/>
      <c r="L6" s="22">
        <v>443</v>
      </c>
      <c r="M6" s="22">
        <v>406</v>
      </c>
      <c r="N6" s="2">
        <v>0.91647855530474043</v>
      </c>
      <c r="O6" s="163">
        <v>0</v>
      </c>
      <c r="P6" s="50">
        <v>27</v>
      </c>
      <c r="Q6" s="50">
        <v>13</v>
      </c>
      <c r="R6" s="50">
        <v>1</v>
      </c>
      <c r="S6" s="50">
        <v>4</v>
      </c>
      <c r="T6" s="178">
        <v>451</v>
      </c>
      <c r="U6" s="178">
        <v>581</v>
      </c>
      <c r="V6" s="179">
        <v>1.3115124153498872</v>
      </c>
    </row>
    <row r="7" spans="1:23" x14ac:dyDescent="0.2">
      <c r="A7" s="190" t="s">
        <v>54</v>
      </c>
      <c r="B7" s="64">
        <v>1</v>
      </c>
      <c r="C7" s="64">
        <v>1</v>
      </c>
      <c r="D7" s="168">
        <v>1</v>
      </c>
      <c r="E7" s="163">
        <v>21</v>
      </c>
      <c r="F7" s="163">
        <v>48</v>
      </c>
      <c r="G7" s="49">
        <v>0</v>
      </c>
      <c r="H7" s="163">
        <v>15</v>
      </c>
      <c r="I7" s="49">
        <v>11</v>
      </c>
      <c r="J7" s="163">
        <v>0</v>
      </c>
      <c r="K7" s="173"/>
      <c r="L7" s="22">
        <v>102</v>
      </c>
      <c r="M7" s="22">
        <v>95</v>
      </c>
      <c r="N7" s="2">
        <v>0.93137254901960786</v>
      </c>
      <c r="O7" s="163">
        <v>38</v>
      </c>
      <c r="P7" s="50">
        <v>7</v>
      </c>
      <c r="Q7" s="50">
        <v>2</v>
      </c>
      <c r="R7" s="50">
        <v>0</v>
      </c>
      <c r="S7" s="50">
        <v>0</v>
      </c>
      <c r="T7" s="178">
        <v>142</v>
      </c>
      <c r="U7" s="178">
        <v>178</v>
      </c>
      <c r="V7" s="179">
        <v>1.7450980392156863</v>
      </c>
    </row>
    <row r="8" spans="1:23" x14ac:dyDescent="0.2">
      <c r="A8" s="190" t="s">
        <v>57</v>
      </c>
      <c r="B8" s="64">
        <v>5</v>
      </c>
      <c r="C8" s="64">
        <v>5</v>
      </c>
      <c r="D8" s="168">
        <v>1</v>
      </c>
      <c r="E8" s="163">
        <v>110</v>
      </c>
      <c r="F8" s="163">
        <v>163</v>
      </c>
      <c r="G8" s="49">
        <v>1</v>
      </c>
      <c r="H8" s="163">
        <v>63</v>
      </c>
      <c r="I8" s="49">
        <v>8</v>
      </c>
      <c r="J8" s="163">
        <v>3</v>
      </c>
      <c r="K8" s="173"/>
      <c r="L8" s="22">
        <v>368</v>
      </c>
      <c r="M8" s="22">
        <v>348</v>
      </c>
      <c r="N8" s="2">
        <v>0.94565217391304346</v>
      </c>
      <c r="O8" s="163">
        <v>60</v>
      </c>
      <c r="P8" s="50">
        <v>22</v>
      </c>
      <c r="Q8" s="50">
        <v>8</v>
      </c>
      <c r="R8" s="50">
        <v>1</v>
      </c>
      <c r="S8" s="50">
        <v>10</v>
      </c>
      <c r="T8" s="178">
        <v>449</v>
      </c>
      <c r="U8" s="178">
        <v>465</v>
      </c>
      <c r="V8" s="179">
        <v>1.263586956521739</v>
      </c>
    </row>
    <row r="9" spans="1:23" x14ac:dyDescent="0.2">
      <c r="A9" s="190" t="s">
        <v>67</v>
      </c>
      <c r="B9" s="64">
        <v>1</v>
      </c>
      <c r="C9" s="64">
        <v>1</v>
      </c>
      <c r="D9" s="168">
        <v>1</v>
      </c>
      <c r="E9" s="163">
        <v>35</v>
      </c>
      <c r="F9" s="163">
        <v>74</v>
      </c>
      <c r="G9" s="49">
        <v>0</v>
      </c>
      <c r="H9" s="163">
        <v>14</v>
      </c>
      <c r="I9" s="49">
        <v>14</v>
      </c>
      <c r="J9" s="163">
        <v>0</v>
      </c>
      <c r="K9" s="173"/>
      <c r="L9" s="22">
        <v>146</v>
      </c>
      <c r="M9" s="22">
        <v>137</v>
      </c>
      <c r="N9" s="2">
        <v>0.93835616438356162</v>
      </c>
      <c r="O9" s="163">
        <v>51</v>
      </c>
      <c r="P9" s="50">
        <v>10</v>
      </c>
      <c r="Q9" s="50">
        <v>7</v>
      </c>
      <c r="R9" s="50">
        <v>1</v>
      </c>
      <c r="S9" s="50">
        <v>12</v>
      </c>
      <c r="T9" s="178">
        <v>218</v>
      </c>
      <c r="U9" s="178">
        <v>243</v>
      </c>
      <c r="V9" s="179">
        <v>1.6643835616438356</v>
      </c>
    </row>
    <row r="10" spans="1:23" x14ac:dyDescent="0.2">
      <c r="A10" s="190" t="s">
        <v>70</v>
      </c>
      <c r="B10" s="64">
        <v>3</v>
      </c>
      <c r="C10" s="64">
        <v>3</v>
      </c>
      <c r="D10" s="168">
        <v>1</v>
      </c>
      <c r="E10" s="163">
        <v>85</v>
      </c>
      <c r="F10" s="163">
        <v>188</v>
      </c>
      <c r="G10" s="49">
        <v>1</v>
      </c>
      <c r="H10" s="163">
        <v>29</v>
      </c>
      <c r="I10" s="49">
        <v>12</v>
      </c>
      <c r="J10" s="163">
        <v>0</v>
      </c>
      <c r="K10" s="173"/>
      <c r="L10" s="22">
        <v>354</v>
      </c>
      <c r="M10" s="22">
        <v>315</v>
      </c>
      <c r="N10" s="2">
        <v>0.88983050847457623</v>
      </c>
      <c r="O10" s="163">
        <v>118</v>
      </c>
      <c r="P10" s="50">
        <v>17</v>
      </c>
      <c r="Q10" s="50">
        <v>3</v>
      </c>
      <c r="R10" s="50">
        <v>1</v>
      </c>
      <c r="S10" s="50">
        <v>0</v>
      </c>
      <c r="T10" s="178">
        <v>454</v>
      </c>
      <c r="U10" s="178">
        <v>344</v>
      </c>
      <c r="V10" s="179">
        <v>0.97175141242937857</v>
      </c>
    </row>
    <row r="11" spans="1:23" x14ac:dyDescent="0.2">
      <c r="A11" s="191" t="s">
        <v>1129</v>
      </c>
      <c r="B11" s="16">
        <v>24</v>
      </c>
      <c r="C11" s="16">
        <v>24</v>
      </c>
      <c r="D11" s="19">
        <v>1</v>
      </c>
      <c r="E11" s="16">
        <v>521</v>
      </c>
      <c r="F11" s="16">
        <v>955</v>
      </c>
      <c r="G11" s="20">
        <v>2</v>
      </c>
      <c r="H11" s="16">
        <v>219</v>
      </c>
      <c r="I11" s="20">
        <v>138</v>
      </c>
      <c r="J11" s="16">
        <v>13</v>
      </c>
      <c r="K11" s="16">
        <v>0</v>
      </c>
      <c r="L11" s="16">
        <v>1959</v>
      </c>
      <c r="M11" s="16">
        <v>1848</v>
      </c>
      <c r="N11" s="19">
        <v>0.94333843797856054</v>
      </c>
      <c r="O11" s="16">
        <v>407</v>
      </c>
      <c r="P11" s="21">
        <v>119</v>
      </c>
      <c r="Q11" s="21">
        <v>40</v>
      </c>
      <c r="R11" s="21">
        <v>5</v>
      </c>
      <c r="S11" s="16">
        <v>43</v>
      </c>
      <c r="T11" s="59">
        <v>2462</v>
      </c>
      <c r="U11" s="180">
        <v>2552</v>
      </c>
      <c r="V11" s="181">
        <v>1.3027054619703931</v>
      </c>
    </row>
    <row r="12" spans="1:23" x14ac:dyDescent="0.2">
      <c r="A12" s="190" t="s">
        <v>77</v>
      </c>
      <c r="B12" s="44">
        <v>1</v>
      </c>
      <c r="C12" s="44">
        <v>1</v>
      </c>
      <c r="D12" s="168">
        <v>1</v>
      </c>
      <c r="E12" s="173">
        <v>107</v>
      </c>
      <c r="F12" s="173">
        <v>263</v>
      </c>
      <c r="G12" s="176">
        <v>1</v>
      </c>
      <c r="H12" s="173">
        <v>132</v>
      </c>
      <c r="I12" s="182">
        <v>0</v>
      </c>
      <c r="J12" s="173">
        <v>18</v>
      </c>
      <c r="K12" s="48">
        <v>0</v>
      </c>
      <c r="L12" s="177">
        <v>617</v>
      </c>
      <c r="M12" s="177">
        <v>521</v>
      </c>
      <c r="N12" s="168">
        <v>0.84440842787682335</v>
      </c>
      <c r="O12" s="64">
        <v>112</v>
      </c>
      <c r="P12" s="64">
        <v>38</v>
      </c>
      <c r="Q12" s="64">
        <v>7</v>
      </c>
      <c r="R12" s="64">
        <v>1</v>
      </c>
      <c r="S12" s="64">
        <v>106</v>
      </c>
      <c r="T12" s="178">
        <v>785</v>
      </c>
      <c r="U12" s="178">
        <v>848</v>
      </c>
      <c r="V12" s="179">
        <v>1.3743922204213939</v>
      </c>
    </row>
    <row r="13" spans="1:23" x14ac:dyDescent="0.2">
      <c r="A13" s="190" t="s">
        <v>80</v>
      </c>
      <c r="B13" s="44">
        <v>2</v>
      </c>
      <c r="C13" s="44">
        <v>2</v>
      </c>
      <c r="D13" s="168">
        <v>1</v>
      </c>
      <c r="E13" s="173">
        <v>15</v>
      </c>
      <c r="F13" s="173">
        <v>35</v>
      </c>
      <c r="G13" s="176">
        <v>0</v>
      </c>
      <c r="H13" s="173">
        <v>28</v>
      </c>
      <c r="I13" s="182"/>
      <c r="J13" s="173"/>
      <c r="K13" s="48">
        <v>4</v>
      </c>
      <c r="L13" s="177">
        <v>82</v>
      </c>
      <c r="M13" s="177">
        <v>82</v>
      </c>
      <c r="N13" s="168">
        <v>1</v>
      </c>
      <c r="O13" s="64"/>
      <c r="P13" s="64">
        <v>3</v>
      </c>
      <c r="Q13" s="64">
        <v>2</v>
      </c>
      <c r="R13" s="64">
        <v>1</v>
      </c>
      <c r="S13" s="64">
        <v>9</v>
      </c>
      <c r="T13" s="178">
        <v>97</v>
      </c>
      <c r="U13" s="178">
        <v>120</v>
      </c>
      <c r="V13" s="179">
        <v>1.4634146341463414</v>
      </c>
    </row>
    <row r="14" spans="1:23" x14ac:dyDescent="0.2">
      <c r="A14" s="190" t="s">
        <v>85</v>
      </c>
      <c r="B14" s="44">
        <v>1</v>
      </c>
      <c r="C14" s="44">
        <v>1</v>
      </c>
      <c r="D14" s="168">
        <v>1</v>
      </c>
      <c r="E14" s="173">
        <v>10</v>
      </c>
      <c r="F14" s="173">
        <v>28</v>
      </c>
      <c r="G14" s="176">
        <v>1</v>
      </c>
      <c r="H14" s="173">
        <v>18</v>
      </c>
      <c r="I14" s="182">
        <v>0</v>
      </c>
      <c r="J14" s="173">
        <v>0</v>
      </c>
      <c r="K14" s="48">
        <v>0</v>
      </c>
      <c r="L14" s="177">
        <v>71</v>
      </c>
      <c r="M14" s="177">
        <v>57</v>
      </c>
      <c r="N14" s="168">
        <v>0.80281690140845074</v>
      </c>
      <c r="O14" s="64">
        <v>14</v>
      </c>
      <c r="P14" s="64">
        <v>4</v>
      </c>
      <c r="Q14" s="64">
        <v>3</v>
      </c>
      <c r="R14" s="64">
        <v>1</v>
      </c>
      <c r="S14" s="64">
        <v>1</v>
      </c>
      <c r="T14" s="178">
        <v>80</v>
      </c>
      <c r="U14" s="178">
        <v>90</v>
      </c>
      <c r="V14" s="179">
        <v>1.267605633802817</v>
      </c>
    </row>
    <row r="15" spans="1:23" x14ac:dyDescent="0.2">
      <c r="A15" s="190" t="s">
        <v>88</v>
      </c>
      <c r="B15" s="44">
        <v>2</v>
      </c>
      <c r="C15" s="44">
        <v>2</v>
      </c>
      <c r="D15" s="168">
        <v>1</v>
      </c>
      <c r="E15" s="173">
        <v>49</v>
      </c>
      <c r="F15" s="173">
        <v>137</v>
      </c>
      <c r="G15" s="176">
        <v>1</v>
      </c>
      <c r="H15" s="173">
        <v>60</v>
      </c>
      <c r="I15" s="182"/>
      <c r="J15" s="173">
        <v>17</v>
      </c>
      <c r="K15" s="48">
        <v>14</v>
      </c>
      <c r="L15" s="177">
        <v>369</v>
      </c>
      <c r="M15" s="177">
        <v>278</v>
      </c>
      <c r="N15" s="168">
        <v>0.75338753387533874</v>
      </c>
      <c r="O15" s="64"/>
      <c r="P15" s="64">
        <v>35</v>
      </c>
      <c r="Q15" s="64">
        <v>6</v>
      </c>
      <c r="R15" s="64">
        <v>1</v>
      </c>
      <c r="S15" s="64">
        <v>75</v>
      </c>
      <c r="T15" s="178">
        <v>395</v>
      </c>
      <c r="U15" s="178">
        <v>467</v>
      </c>
      <c r="V15" s="179">
        <v>1.2655826558265582</v>
      </c>
    </row>
    <row r="16" spans="1:23" x14ac:dyDescent="0.2">
      <c r="A16" s="190" t="s">
        <v>91</v>
      </c>
      <c r="B16" s="44">
        <v>1</v>
      </c>
      <c r="C16" s="44">
        <v>1</v>
      </c>
      <c r="D16" s="168">
        <v>1</v>
      </c>
      <c r="E16" s="173">
        <v>19</v>
      </c>
      <c r="F16" s="173">
        <v>35</v>
      </c>
      <c r="G16" s="176">
        <v>0</v>
      </c>
      <c r="H16" s="173">
        <v>18</v>
      </c>
      <c r="I16" s="182">
        <v>0</v>
      </c>
      <c r="J16" s="173">
        <v>0</v>
      </c>
      <c r="K16" s="48">
        <v>0</v>
      </c>
      <c r="L16" s="177">
        <v>83</v>
      </c>
      <c r="M16" s="177">
        <v>72</v>
      </c>
      <c r="N16" s="168">
        <v>0.86746987951807231</v>
      </c>
      <c r="O16" s="64">
        <v>14</v>
      </c>
      <c r="P16" s="64">
        <v>8</v>
      </c>
      <c r="Q16" s="64">
        <v>2</v>
      </c>
      <c r="R16" s="64">
        <v>1</v>
      </c>
      <c r="S16" s="64"/>
      <c r="T16" s="178">
        <v>97</v>
      </c>
      <c r="U16" s="178">
        <v>100</v>
      </c>
      <c r="V16" s="179">
        <v>1.2048192771084338</v>
      </c>
    </row>
    <row r="17" spans="1:22" x14ac:dyDescent="0.2">
      <c r="A17" s="190" t="s">
        <v>94</v>
      </c>
      <c r="B17" s="44">
        <v>2</v>
      </c>
      <c r="C17" s="44">
        <v>2</v>
      </c>
      <c r="D17" s="168">
        <v>1</v>
      </c>
      <c r="E17" s="173">
        <v>24</v>
      </c>
      <c r="F17" s="173">
        <v>31</v>
      </c>
      <c r="G17" s="176">
        <v>0</v>
      </c>
      <c r="H17" s="173">
        <v>14</v>
      </c>
      <c r="I17" s="182">
        <v>0</v>
      </c>
      <c r="J17" s="173">
        <v>0</v>
      </c>
      <c r="K17" s="48">
        <v>0</v>
      </c>
      <c r="L17" s="177">
        <v>67</v>
      </c>
      <c r="M17" s="177">
        <v>69</v>
      </c>
      <c r="N17" s="168">
        <v>1.0298507462686568</v>
      </c>
      <c r="O17" s="64">
        <v>0</v>
      </c>
      <c r="P17" s="64">
        <v>7</v>
      </c>
      <c r="Q17" s="64">
        <v>3</v>
      </c>
      <c r="R17" s="64">
        <v>1</v>
      </c>
      <c r="S17" s="64">
        <v>7</v>
      </c>
      <c r="T17" s="178">
        <v>87</v>
      </c>
      <c r="U17" s="178">
        <v>107</v>
      </c>
      <c r="V17" s="179">
        <v>1.5970149253731343</v>
      </c>
    </row>
    <row r="18" spans="1:22" x14ac:dyDescent="0.2">
      <c r="A18" s="190" t="s">
        <v>99</v>
      </c>
      <c r="B18" s="44">
        <v>1</v>
      </c>
      <c r="C18" s="44">
        <v>1</v>
      </c>
      <c r="D18" s="168">
        <v>1</v>
      </c>
      <c r="E18" s="173">
        <v>69</v>
      </c>
      <c r="F18" s="173">
        <v>151</v>
      </c>
      <c r="G18" s="176">
        <v>1</v>
      </c>
      <c r="H18" s="173">
        <v>67</v>
      </c>
      <c r="I18" s="182">
        <v>31</v>
      </c>
      <c r="J18" s="173">
        <v>18</v>
      </c>
      <c r="K18" s="48">
        <v>0</v>
      </c>
      <c r="L18" s="177">
        <v>345</v>
      </c>
      <c r="M18" s="177">
        <v>337</v>
      </c>
      <c r="N18" s="168">
        <v>0.97681159420289854</v>
      </c>
      <c r="O18" s="64">
        <v>35</v>
      </c>
      <c r="P18" s="64">
        <v>21</v>
      </c>
      <c r="Q18" s="64">
        <v>5</v>
      </c>
      <c r="R18" s="64">
        <v>1</v>
      </c>
      <c r="S18" s="64">
        <v>24</v>
      </c>
      <c r="T18" s="178">
        <v>423</v>
      </c>
      <c r="U18" s="178">
        <v>445</v>
      </c>
      <c r="V18" s="179">
        <v>1.2898550724637681</v>
      </c>
    </row>
    <row r="19" spans="1:22" x14ac:dyDescent="0.2">
      <c r="A19" s="190" t="s">
        <v>102</v>
      </c>
      <c r="B19" s="44">
        <v>2</v>
      </c>
      <c r="C19" s="44">
        <v>2</v>
      </c>
      <c r="D19" s="168">
        <v>1</v>
      </c>
      <c r="E19" s="173">
        <v>41</v>
      </c>
      <c r="F19" s="173">
        <v>115</v>
      </c>
      <c r="G19" s="176">
        <v>0</v>
      </c>
      <c r="H19" s="173">
        <v>68</v>
      </c>
      <c r="I19" s="182">
        <v>0</v>
      </c>
      <c r="J19" s="173">
        <v>0</v>
      </c>
      <c r="K19" s="48">
        <v>0</v>
      </c>
      <c r="L19" s="177">
        <v>192</v>
      </c>
      <c r="M19" s="177">
        <v>224</v>
      </c>
      <c r="N19" s="168">
        <v>1.1666666666666667</v>
      </c>
      <c r="O19" s="64">
        <v>35</v>
      </c>
      <c r="P19" s="64">
        <v>14</v>
      </c>
      <c r="Q19" s="64">
        <v>4</v>
      </c>
      <c r="R19" s="64">
        <v>1</v>
      </c>
      <c r="S19" s="64">
        <v>23</v>
      </c>
      <c r="T19" s="178">
        <v>301</v>
      </c>
      <c r="U19" s="178">
        <v>331</v>
      </c>
      <c r="V19" s="179">
        <v>1.7239583333333333</v>
      </c>
    </row>
    <row r="20" spans="1:22" x14ac:dyDescent="0.2">
      <c r="A20" s="192" t="s">
        <v>1130</v>
      </c>
      <c r="B20" s="18">
        <v>12</v>
      </c>
      <c r="C20" s="18">
        <v>12</v>
      </c>
      <c r="D20" s="19">
        <v>1</v>
      </c>
      <c r="E20" s="18">
        <v>334</v>
      </c>
      <c r="F20" s="18">
        <v>795</v>
      </c>
      <c r="G20" s="20">
        <v>4</v>
      </c>
      <c r="H20" s="18">
        <v>405</v>
      </c>
      <c r="I20" s="20">
        <v>31</v>
      </c>
      <c r="J20" s="18">
        <v>53</v>
      </c>
      <c r="K20" s="18">
        <v>18</v>
      </c>
      <c r="L20" s="74">
        <v>1826</v>
      </c>
      <c r="M20" s="18">
        <v>1640</v>
      </c>
      <c r="N20" s="19">
        <v>0.89813800657174148</v>
      </c>
      <c r="O20" s="18">
        <v>210</v>
      </c>
      <c r="P20" s="21">
        <v>130</v>
      </c>
      <c r="Q20" s="21">
        <v>32</v>
      </c>
      <c r="R20" s="21">
        <v>8</v>
      </c>
      <c r="S20" s="21">
        <v>245</v>
      </c>
      <c r="T20" s="59">
        <v>2265</v>
      </c>
      <c r="U20" s="180">
        <v>2508</v>
      </c>
      <c r="V20" s="181">
        <v>1.3734939759036144</v>
      </c>
    </row>
    <row r="21" spans="1:22" s="9" customFormat="1" x14ac:dyDescent="0.2">
      <c r="A21" s="189" t="s">
        <v>109</v>
      </c>
      <c r="B21" s="44">
        <v>1</v>
      </c>
      <c r="C21" s="44">
        <v>1</v>
      </c>
      <c r="D21" s="2">
        <v>1</v>
      </c>
      <c r="E21" s="173">
        <v>74</v>
      </c>
      <c r="F21" s="173">
        <v>180</v>
      </c>
      <c r="G21" s="176"/>
      <c r="H21" s="173">
        <v>76</v>
      </c>
      <c r="I21" s="176"/>
      <c r="J21" s="173">
        <v>10</v>
      </c>
      <c r="K21" s="173"/>
      <c r="L21" s="177">
        <v>374</v>
      </c>
      <c r="M21" s="177">
        <v>340</v>
      </c>
      <c r="N21" s="2">
        <v>0.90909090909090906</v>
      </c>
      <c r="O21" s="44">
        <v>23</v>
      </c>
      <c r="P21" s="64">
        <v>30</v>
      </c>
      <c r="Q21" s="64">
        <v>4</v>
      </c>
      <c r="R21" s="64">
        <v>1</v>
      </c>
      <c r="S21" s="64">
        <v>51</v>
      </c>
      <c r="T21" s="178">
        <v>449</v>
      </c>
      <c r="U21" s="178">
        <v>513</v>
      </c>
      <c r="V21" s="179">
        <v>1.3716577540106951</v>
      </c>
    </row>
    <row r="22" spans="1:22" s="9" customFormat="1" x14ac:dyDescent="0.2">
      <c r="A22" s="189" t="s">
        <v>112</v>
      </c>
      <c r="B22" s="44">
        <v>6</v>
      </c>
      <c r="C22" s="44">
        <v>6</v>
      </c>
      <c r="D22" s="2">
        <v>1</v>
      </c>
      <c r="E22" s="173">
        <v>144</v>
      </c>
      <c r="F22" s="173">
        <v>510</v>
      </c>
      <c r="G22" s="176"/>
      <c r="H22" s="173">
        <v>172</v>
      </c>
      <c r="I22" s="176"/>
      <c r="J22" s="173">
        <v>26</v>
      </c>
      <c r="K22" s="173"/>
      <c r="L22" s="177">
        <v>997</v>
      </c>
      <c r="M22" s="177">
        <v>852</v>
      </c>
      <c r="N22" s="2">
        <v>0.85456369107321961</v>
      </c>
      <c r="O22" s="44">
        <v>45</v>
      </c>
      <c r="P22" s="64">
        <v>82</v>
      </c>
      <c r="Q22" s="64">
        <v>11</v>
      </c>
      <c r="R22" s="64">
        <v>1</v>
      </c>
      <c r="S22" s="64">
        <v>166</v>
      </c>
      <c r="T22" s="178">
        <v>1157</v>
      </c>
      <c r="U22" s="178">
        <v>1388</v>
      </c>
      <c r="V22" s="179">
        <v>1.3921765295887663</v>
      </c>
    </row>
    <row r="23" spans="1:22" s="9" customFormat="1" x14ac:dyDescent="0.2">
      <c r="A23" s="189" t="s">
        <v>125</v>
      </c>
      <c r="B23" s="44">
        <v>1</v>
      </c>
      <c r="C23" s="44">
        <v>1</v>
      </c>
      <c r="D23" s="2">
        <v>1</v>
      </c>
      <c r="E23" s="173">
        <v>27</v>
      </c>
      <c r="F23" s="173">
        <v>68</v>
      </c>
      <c r="G23" s="176"/>
      <c r="H23" s="173">
        <v>18</v>
      </c>
      <c r="I23" s="176">
        <v>6</v>
      </c>
      <c r="J23" s="173"/>
      <c r="K23" s="173"/>
      <c r="L23" s="177">
        <v>120</v>
      </c>
      <c r="M23" s="177">
        <v>119</v>
      </c>
      <c r="N23" s="2">
        <v>0.9916666666666667</v>
      </c>
      <c r="O23" s="44">
        <v>30</v>
      </c>
      <c r="P23" s="64">
        <v>18</v>
      </c>
      <c r="Q23" s="64">
        <v>13</v>
      </c>
      <c r="R23" s="64">
        <v>1</v>
      </c>
      <c r="S23" s="64"/>
      <c r="T23" s="178">
        <v>181</v>
      </c>
      <c r="U23" s="178">
        <v>182</v>
      </c>
      <c r="V23" s="179">
        <v>1.5166666666666666</v>
      </c>
    </row>
    <row r="24" spans="1:22" s="9" customFormat="1" x14ac:dyDescent="0.2">
      <c r="A24" s="189" t="s">
        <v>127</v>
      </c>
      <c r="B24" s="44">
        <v>2</v>
      </c>
      <c r="C24" s="44">
        <v>2</v>
      </c>
      <c r="D24" s="2">
        <v>1</v>
      </c>
      <c r="E24" s="173">
        <v>25</v>
      </c>
      <c r="F24" s="173">
        <v>69</v>
      </c>
      <c r="G24" s="176"/>
      <c r="H24" s="173">
        <v>32</v>
      </c>
      <c r="I24" s="176">
        <v>6</v>
      </c>
      <c r="J24" s="173">
        <v>7</v>
      </c>
      <c r="K24" s="173"/>
      <c r="L24" s="177">
        <v>145</v>
      </c>
      <c r="M24" s="177">
        <v>139</v>
      </c>
      <c r="N24" s="2">
        <v>0.95862068965517244</v>
      </c>
      <c r="O24" s="44">
        <v>11</v>
      </c>
      <c r="P24" s="64">
        <v>11</v>
      </c>
      <c r="Q24" s="64">
        <v>5</v>
      </c>
      <c r="R24" s="64">
        <v>1</v>
      </c>
      <c r="S24" s="64">
        <v>22</v>
      </c>
      <c r="T24" s="178">
        <v>189</v>
      </c>
      <c r="U24" s="178">
        <v>231</v>
      </c>
      <c r="V24" s="179">
        <v>1.5931034482758621</v>
      </c>
    </row>
    <row r="25" spans="1:22" s="9" customFormat="1" x14ac:dyDescent="0.2">
      <c r="A25" s="189" t="s">
        <v>131</v>
      </c>
      <c r="B25" s="44">
        <v>1</v>
      </c>
      <c r="C25" s="44">
        <v>1</v>
      </c>
      <c r="D25" s="2">
        <v>1</v>
      </c>
      <c r="E25" s="173">
        <v>25</v>
      </c>
      <c r="F25" s="173">
        <v>66</v>
      </c>
      <c r="G25" s="176"/>
      <c r="H25" s="173">
        <v>16</v>
      </c>
      <c r="I25" s="176">
        <v>5</v>
      </c>
      <c r="J25" s="173"/>
      <c r="K25" s="173"/>
      <c r="L25" s="177">
        <v>124</v>
      </c>
      <c r="M25" s="177">
        <v>112</v>
      </c>
      <c r="N25" s="2">
        <v>0.90322580645161288</v>
      </c>
      <c r="O25" s="44">
        <v>8</v>
      </c>
      <c r="P25" s="64">
        <v>9</v>
      </c>
      <c r="Q25" s="64">
        <v>12</v>
      </c>
      <c r="R25" s="64">
        <v>1</v>
      </c>
      <c r="S25" s="64"/>
      <c r="T25" s="178">
        <v>142</v>
      </c>
      <c r="U25" s="178">
        <v>168</v>
      </c>
      <c r="V25" s="179">
        <v>1.3548387096774193</v>
      </c>
    </row>
    <row r="26" spans="1:22" s="9" customFormat="1" x14ac:dyDescent="0.2">
      <c r="A26" s="189" t="s">
        <v>135</v>
      </c>
      <c r="B26" s="44">
        <v>2</v>
      </c>
      <c r="C26" s="44">
        <v>2</v>
      </c>
      <c r="D26" s="2">
        <v>1</v>
      </c>
      <c r="E26" s="173">
        <v>136</v>
      </c>
      <c r="F26" s="173">
        <v>361</v>
      </c>
      <c r="G26" s="176"/>
      <c r="H26" s="173">
        <v>92</v>
      </c>
      <c r="I26" s="176">
        <v>70</v>
      </c>
      <c r="J26" s="173">
        <v>19</v>
      </c>
      <c r="K26" s="173"/>
      <c r="L26" s="177">
        <v>748</v>
      </c>
      <c r="M26" s="177">
        <v>678</v>
      </c>
      <c r="N26" s="2">
        <v>0.9064171122994652</v>
      </c>
      <c r="O26" s="44">
        <v>70</v>
      </c>
      <c r="P26" s="64">
        <v>46</v>
      </c>
      <c r="Q26" s="64">
        <v>6</v>
      </c>
      <c r="R26" s="64">
        <v>1</v>
      </c>
      <c r="S26" s="64">
        <v>111</v>
      </c>
      <c r="T26" s="178">
        <v>912</v>
      </c>
      <c r="U26" s="178">
        <v>975</v>
      </c>
      <c r="V26" s="179">
        <v>1.303475935828877</v>
      </c>
    </row>
    <row r="27" spans="1:22" s="9" customFormat="1" x14ac:dyDescent="0.2">
      <c r="A27" s="189" t="s">
        <v>1131</v>
      </c>
      <c r="B27" s="44">
        <v>2</v>
      </c>
      <c r="C27" s="44">
        <v>2</v>
      </c>
      <c r="D27" s="2">
        <v>1</v>
      </c>
      <c r="E27" s="173">
        <v>39</v>
      </c>
      <c r="F27" s="173">
        <v>93</v>
      </c>
      <c r="G27" s="176"/>
      <c r="H27" s="173">
        <v>34</v>
      </c>
      <c r="I27" s="176">
        <v>13</v>
      </c>
      <c r="J27" s="173"/>
      <c r="K27" s="173"/>
      <c r="L27" s="177">
        <v>202</v>
      </c>
      <c r="M27" s="177">
        <v>179</v>
      </c>
      <c r="N27" s="2">
        <v>0.88613861386138615</v>
      </c>
      <c r="O27" s="44">
        <v>20</v>
      </c>
      <c r="P27" s="64">
        <v>13</v>
      </c>
      <c r="Q27" s="64">
        <v>8</v>
      </c>
      <c r="R27" s="64">
        <v>1</v>
      </c>
      <c r="S27" s="64">
        <v>8</v>
      </c>
      <c r="T27" s="178">
        <v>229</v>
      </c>
      <c r="U27" s="178">
        <v>260</v>
      </c>
      <c r="V27" s="179">
        <v>1.2871287128712872</v>
      </c>
    </row>
    <row r="28" spans="1:22" s="9" customFormat="1" x14ac:dyDescent="0.2">
      <c r="A28" s="189" t="s">
        <v>141</v>
      </c>
      <c r="B28" s="44">
        <v>2</v>
      </c>
      <c r="C28" s="44">
        <v>2</v>
      </c>
      <c r="D28" s="2">
        <v>1</v>
      </c>
      <c r="E28" s="173">
        <v>51</v>
      </c>
      <c r="F28" s="173">
        <v>106</v>
      </c>
      <c r="G28" s="176"/>
      <c r="H28" s="173">
        <v>21</v>
      </c>
      <c r="I28" s="176"/>
      <c r="J28" s="173"/>
      <c r="K28" s="173"/>
      <c r="L28" s="177">
        <v>216</v>
      </c>
      <c r="M28" s="177">
        <v>178</v>
      </c>
      <c r="N28" s="2">
        <v>0.82407407407407407</v>
      </c>
      <c r="O28" s="44">
        <v>20</v>
      </c>
      <c r="P28" s="64">
        <v>12</v>
      </c>
      <c r="Q28" s="64">
        <v>4</v>
      </c>
      <c r="R28" s="64">
        <v>1</v>
      </c>
      <c r="S28" s="64">
        <v>0</v>
      </c>
      <c r="T28" s="178">
        <v>215</v>
      </c>
      <c r="U28" s="178">
        <v>259</v>
      </c>
      <c r="V28" s="179">
        <v>1.1990740740740742</v>
      </c>
    </row>
    <row r="29" spans="1:22" s="9" customFormat="1" x14ac:dyDescent="0.2">
      <c r="A29" s="189" t="s">
        <v>144</v>
      </c>
      <c r="B29" s="44">
        <v>1</v>
      </c>
      <c r="C29" s="44">
        <v>1</v>
      </c>
      <c r="D29" s="2">
        <v>1</v>
      </c>
      <c r="E29" s="173">
        <v>27</v>
      </c>
      <c r="F29" s="173">
        <v>51</v>
      </c>
      <c r="G29" s="176"/>
      <c r="H29" s="173">
        <v>18</v>
      </c>
      <c r="I29" s="176"/>
      <c r="J29" s="173"/>
      <c r="K29" s="173"/>
      <c r="L29" s="177">
        <v>103</v>
      </c>
      <c r="M29" s="177">
        <v>96</v>
      </c>
      <c r="N29" s="2">
        <v>0.93203883495145634</v>
      </c>
      <c r="O29" s="44">
        <v>26</v>
      </c>
      <c r="P29" s="64">
        <v>11</v>
      </c>
      <c r="Q29" s="64">
        <v>4</v>
      </c>
      <c r="R29" s="64">
        <v>1</v>
      </c>
      <c r="S29" s="64"/>
      <c r="T29" s="178">
        <v>138</v>
      </c>
      <c r="U29" s="178">
        <v>139</v>
      </c>
      <c r="V29" s="179">
        <v>1.3495145631067962</v>
      </c>
    </row>
    <row r="30" spans="1:22" s="9" customFormat="1" x14ac:dyDescent="0.2">
      <c r="A30" s="189" t="s">
        <v>1132</v>
      </c>
      <c r="B30" s="44">
        <v>1</v>
      </c>
      <c r="C30" s="44">
        <v>1</v>
      </c>
      <c r="D30" s="2">
        <v>1</v>
      </c>
      <c r="E30" s="173">
        <v>30</v>
      </c>
      <c r="F30" s="173">
        <v>44</v>
      </c>
      <c r="G30" s="176"/>
      <c r="H30" s="173">
        <v>9</v>
      </c>
      <c r="I30" s="176">
        <v>4</v>
      </c>
      <c r="J30" s="173">
        <v>0</v>
      </c>
      <c r="K30" s="173"/>
      <c r="L30" s="177">
        <v>83</v>
      </c>
      <c r="M30" s="177">
        <v>87</v>
      </c>
      <c r="N30" s="2">
        <v>1.0481927710843373</v>
      </c>
      <c r="O30" s="44">
        <v>15</v>
      </c>
      <c r="P30" s="64">
        <v>6</v>
      </c>
      <c r="Q30" s="64">
        <v>4</v>
      </c>
      <c r="R30" s="64">
        <v>1</v>
      </c>
      <c r="S30" s="64">
        <v>0</v>
      </c>
      <c r="T30" s="178">
        <v>113</v>
      </c>
      <c r="U30" s="178">
        <v>128</v>
      </c>
      <c r="V30" s="179">
        <v>1.5421686746987953</v>
      </c>
    </row>
    <row r="31" spans="1:22" s="9" customFormat="1" x14ac:dyDescent="0.2">
      <c r="A31" s="189" t="s">
        <v>146</v>
      </c>
      <c r="B31" s="44">
        <v>2</v>
      </c>
      <c r="C31" s="44">
        <v>2</v>
      </c>
      <c r="D31" s="2">
        <v>1</v>
      </c>
      <c r="E31" s="173">
        <v>19</v>
      </c>
      <c r="F31" s="173">
        <v>53</v>
      </c>
      <c r="G31" s="176"/>
      <c r="H31" s="173">
        <v>23</v>
      </c>
      <c r="I31" s="176">
        <v>6</v>
      </c>
      <c r="J31" s="173">
        <v>0</v>
      </c>
      <c r="K31" s="173"/>
      <c r="L31" s="177">
        <v>104</v>
      </c>
      <c r="M31" s="177">
        <v>101</v>
      </c>
      <c r="N31" s="2">
        <v>0.97115384615384615</v>
      </c>
      <c r="O31" s="44">
        <v>21</v>
      </c>
      <c r="P31" s="64">
        <v>11</v>
      </c>
      <c r="Q31" s="64">
        <v>6</v>
      </c>
      <c r="R31" s="64">
        <v>1</v>
      </c>
      <c r="S31" s="64">
        <v>0</v>
      </c>
      <c r="T31" s="178">
        <v>140</v>
      </c>
      <c r="U31" s="178">
        <v>148</v>
      </c>
      <c r="V31" s="179">
        <v>1.4230769230769231</v>
      </c>
    </row>
    <row r="32" spans="1:22" s="9" customFormat="1" x14ac:dyDescent="0.2">
      <c r="A32" s="189" t="s">
        <v>151</v>
      </c>
      <c r="B32" s="44">
        <v>1</v>
      </c>
      <c r="C32" s="44">
        <v>1</v>
      </c>
      <c r="D32" s="2">
        <v>1</v>
      </c>
      <c r="E32" s="173">
        <v>57</v>
      </c>
      <c r="F32" s="173">
        <v>190</v>
      </c>
      <c r="G32" s="176"/>
      <c r="H32" s="173">
        <v>68</v>
      </c>
      <c r="I32" s="176"/>
      <c r="J32" s="173"/>
      <c r="K32" s="173"/>
      <c r="L32" s="177">
        <v>376</v>
      </c>
      <c r="M32" s="177">
        <v>315</v>
      </c>
      <c r="N32" s="2">
        <v>0.83776595744680848</v>
      </c>
      <c r="O32" s="44">
        <v>55</v>
      </c>
      <c r="P32" s="64">
        <v>25</v>
      </c>
      <c r="Q32" s="64">
        <v>5</v>
      </c>
      <c r="R32" s="64">
        <v>1</v>
      </c>
      <c r="S32" s="64">
        <v>41</v>
      </c>
      <c r="T32" s="178">
        <v>442</v>
      </c>
      <c r="U32" s="178">
        <v>435</v>
      </c>
      <c r="V32" s="179">
        <v>1.1569148936170213</v>
      </c>
    </row>
    <row r="33" spans="1:22" s="9" customFormat="1" x14ac:dyDescent="0.2">
      <c r="A33" s="189" t="s">
        <v>153</v>
      </c>
      <c r="B33" s="44">
        <v>2</v>
      </c>
      <c r="C33" s="44">
        <v>2</v>
      </c>
      <c r="D33" s="2">
        <v>1</v>
      </c>
      <c r="E33" s="173">
        <v>78</v>
      </c>
      <c r="F33" s="173">
        <v>185</v>
      </c>
      <c r="G33" s="176"/>
      <c r="H33" s="173">
        <v>63</v>
      </c>
      <c r="I33" s="176">
        <v>29</v>
      </c>
      <c r="J33" s="173"/>
      <c r="K33" s="173"/>
      <c r="L33" s="177">
        <v>351</v>
      </c>
      <c r="M33" s="177">
        <v>355</v>
      </c>
      <c r="N33" s="2">
        <v>1.0113960113960114</v>
      </c>
      <c r="O33" s="44">
        <v>0</v>
      </c>
      <c r="P33" s="64">
        <v>26</v>
      </c>
      <c r="Q33" s="64">
        <v>8</v>
      </c>
      <c r="R33" s="64">
        <v>1</v>
      </c>
      <c r="S33" s="64">
        <v>1</v>
      </c>
      <c r="T33" s="178">
        <v>391</v>
      </c>
      <c r="U33" s="178">
        <v>467</v>
      </c>
      <c r="V33" s="179">
        <v>1.3304843304843306</v>
      </c>
    </row>
    <row r="34" spans="1:22" x14ac:dyDescent="0.2">
      <c r="A34" s="193" t="s">
        <v>1133</v>
      </c>
      <c r="B34" s="18">
        <v>24</v>
      </c>
      <c r="C34" s="18">
        <v>24</v>
      </c>
      <c r="D34" s="19">
        <v>1</v>
      </c>
      <c r="E34" s="18">
        <v>732</v>
      </c>
      <c r="F34" s="18">
        <v>1976</v>
      </c>
      <c r="G34" s="20">
        <v>0</v>
      </c>
      <c r="H34" s="18">
        <v>642</v>
      </c>
      <c r="I34" s="20">
        <v>139</v>
      </c>
      <c r="J34" s="18">
        <v>62</v>
      </c>
      <c r="K34" s="18">
        <v>0</v>
      </c>
      <c r="L34" s="18">
        <v>3943</v>
      </c>
      <c r="M34" s="18">
        <v>3551</v>
      </c>
      <c r="N34" s="19">
        <v>0.90058331219883336</v>
      </c>
      <c r="O34" s="37">
        <v>344</v>
      </c>
      <c r="P34" s="21">
        <v>300</v>
      </c>
      <c r="Q34" s="21">
        <v>90</v>
      </c>
      <c r="R34" s="21">
        <v>13</v>
      </c>
      <c r="S34" s="37">
        <v>400</v>
      </c>
      <c r="T34" s="59">
        <v>4698</v>
      </c>
      <c r="U34" s="180">
        <v>5293</v>
      </c>
      <c r="V34" s="181">
        <v>1.3423788993152421</v>
      </c>
    </row>
    <row r="35" spans="1:22" s="9" customFormat="1" x14ac:dyDescent="0.2">
      <c r="A35" s="189" t="s">
        <v>158</v>
      </c>
      <c r="B35" s="64">
        <v>2</v>
      </c>
      <c r="C35" s="64">
        <v>2</v>
      </c>
      <c r="D35" s="2">
        <v>1</v>
      </c>
      <c r="E35" s="173">
        <v>55</v>
      </c>
      <c r="F35" s="173">
        <v>114</v>
      </c>
      <c r="G35" s="176">
        <v>1</v>
      </c>
      <c r="H35" s="173">
        <v>27</v>
      </c>
      <c r="I35" s="176">
        <v>5</v>
      </c>
      <c r="J35" s="173"/>
      <c r="K35" s="173"/>
      <c r="L35" s="177">
        <v>232</v>
      </c>
      <c r="M35" s="177">
        <v>202</v>
      </c>
      <c r="N35" s="2">
        <v>0.87068965517241381</v>
      </c>
      <c r="O35" s="64">
        <v>13</v>
      </c>
      <c r="P35" s="64">
        <v>13</v>
      </c>
      <c r="Q35" s="64">
        <v>4</v>
      </c>
      <c r="R35" s="64">
        <v>1</v>
      </c>
      <c r="S35" s="64">
        <v>2</v>
      </c>
      <c r="T35" s="178">
        <v>235</v>
      </c>
      <c r="U35" s="178">
        <v>287</v>
      </c>
      <c r="V35" s="179">
        <v>1.2370689655172413</v>
      </c>
    </row>
    <row r="36" spans="1:22" s="9" customFormat="1" x14ac:dyDescent="0.2">
      <c r="A36" s="190" t="s">
        <v>162</v>
      </c>
      <c r="B36" s="44">
        <v>3</v>
      </c>
      <c r="C36" s="44">
        <v>3</v>
      </c>
      <c r="D36" s="168">
        <v>1</v>
      </c>
      <c r="E36" s="173">
        <v>43</v>
      </c>
      <c r="F36" s="173">
        <v>78</v>
      </c>
      <c r="G36" s="176">
        <v>1</v>
      </c>
      <c r="H36" s="173">
        <v>9</v>
      </c>
      <c r="I36" s="176">
        <v>11</v>
      </c>
      <c r="J36" s="173"/>
      <c r="K36" s="173"/>
      <c r="L36" s="177">
        <v>158</v>
      </c>
      <c r="M36" s="177">
        <v>142</v>
      </c>
      <c r="N36" s="2">
        <v>0.89873417721518989</v>
      </c>
      <c r="O36" s="64">
        <v>10</v>
      </c>
      <c r="P36" s="64">
        <v>10</v>
      </c>
      <c r="Q36" s="64">
        <v>10</v>
      </c>
      <c r="R36" s="64">
        <v>1</v>
      </c>
      <c r="S36" s="64">
        <v>0</v>
      </c>
      <c r="T36" s="178">
        <v>173</v>
      </c>
      <c r="U36" s="178">
        <v>193</v>
      </c>
      <c r="V36" s="179">
        <v>1.2215189873417722</v>
      </c>
    </row>
    <row r="37" spans="1:22" s="9" customFormat="1" x14ac:dyDescent="0.2">
      <c r="A37" s="189" t="s">
        <v>169</v>
      </c>
      <c r="B37" s="64">
        <v>1</v>
      </c>
      <c r="C37" s="64">
        <v>1</v>
      </c>
      <c r="D37" s="2">
        <v>1</v>
      </c>
      <c r="E37" s="173">
        <v>17</v>
      </c>
      <c r="F37" s="173">
        <v>44</v>
      </c>
      <c r="G37" s="176"/>
      <c r="H37" s="173">
        <v>8</v>
      </c>
      <c r="I37" s="176">
        <v>3</v>
      </c>
      <c r="J37" s="173"/>
      <c r="K37" s="173"/>
      <c r="L37" s="177">
        <v>80</v>
      </c>
      <c r="M37" s="177">
        <v>72</v>
      </c>
      <c r="N37" s="2">
        <v>0.9</v>
      </c>
      <c r="O37" s="64">
        <v>6</v>
      </c>
      <c r="P37" s="64">
        <v>6</v>
      </c>
      <c r="Q37" s="64">
        <v>12</v>
      </c>
      <c r="R37" s="64">
        <v>1</v>
      </c>
      <c r="S37" s="64"/>
      <c r="T37" s="178">
        <v>97</v>
      </c>
      <c r="U37" s="178">
        <v>104</v>
      </c>
      <c r="V37" s="179">
        <v>1.3</v>
      </c>
    </row>
    <row r="38" spans="1:22" s="9" customFormat="1" x14ac:dyDescent="0.2">
      <c r="A38" s="189" t="s">
        <v>1134</v>
      </c>
      <c r="B38" s="64">
        <v>1</v>
      </c>
      <c r="C38" s="64">
        <v>1</v>
      </c>
      <c r="D38" s="2">
        <v>1</v>
      </c>
      <c r="E38" s="173">
        <v>19</v>
      </c>
      <c r="F38" s="173">
        <v>56</v>
      </c>
      <c r="G38" s="176">
        <v>2</v>
      </c>
      <c r="H38" s="173">
        <v>11</v>
      </c>
      <c r="I38" s="176">
        <v>7</v>
      </c>
      <c r="J38" s="173"/>
      <c r="K38" s="173"/>
      <c r="L38" s="177">
        <v>111</v>
      </c>
      <c r="M38" s="177">
        <v>95</v>
      </c>
      <c r="N38" s="2">
        <v>0.85585585585585588</v>
      </c>
      <c r="O38" s="64">
        <v>9</v>
      </c>
      <c r="P38" s="64">
        <v>9</v>
      </c>
      <c r="Q38" s="64">
        <v>13</v>
      </c>
      <c r="R38" s="64">
        <v>1</v>
      </c>
      <c r="S38" s="64">
        <v>8</v>
      </c>
      <c r="T38" s="178">
        <v>135</v>
      </c>
      <c r="U38" s="178">
        <v>144</v>
      </c>
      <c r="V38" s="179">
        <v>1.2972972972972974</v>
      </c>
    </row>
    <row r="39" spans="1:22" s="9" customFormat="1" x14ac:dyDescent="0.2">
      <c r="A39" s="189" t="s">
        <v>1135</v>
      </c>
      <c r="B39" s="64">
        <v>1</v>
      </c>
      <c r="C39" s="64">
        <v>1</v>
      </c>
      <c r="D39" s="2">
        <v>1</v>
      </c>
      <c r="E39" s="173">
        <v>90</v>
      </c>
      <c r="F39" s="173">
        <v>199</v>
      </c>
      <c r="G39" s="176">
        <v>1</v>
      </c>
      <c r="H39" s="173">
        <v>92</v>
      </c>
      <c r="I39" s="176"/>
      <c r="J39" s="173">
        <v>14</v>
      </c>
      <c r="K39" s="173">
        <v>33</v>
      </c>
      <c r="L39" s="177">
        <v>513</v>
      </c>
      <c r="M39" s="177">
        <v>429</v>
      </c>
      <c r="N39" s="2">
        <v>0.83625730994152048</v>
      </c>
      <c r="O39" s="64">
        <v>46</v>
      </c>
      <c r="P39" s="64">
        <v>46</v>
      </c>
      <c r="Q39" s="64">
        <v>19</v>
      </c>
      <c r="R39" s="64">
        <v>1</v>
      </c>
      <c r="S39" s="64">
        <v>151</v>
      </c>
      <c r="T39" s="178">
        <v>692</v>
      </c>
      <c r="U39" s="178">
        <v>682</v>
      </c>
      <c r="V39" s="179">
        <v>1.3294346978557505</v>
      </c>
    </row>
    <row r="40" spans="1:22" s="9" customFormat="1" x14ac:dyDescent="0.2">
      <c r="A40" s="189" t="s">
        <v>255</v>
      </c>
      <c r="B40" s="64">
        <v>1</v>
      </c>
      <c r="C40" s="64">
        <v>1</v>
      </c>
      <c r="D40" s="2">
        <v>1</v>
      </c>
      <c r="E40" s="173">
        <v>35</v>
      </c>
      <c r="F40" s="173">
        <v>96</v>
      </c>
      <c r="G40" s="176">
        <v>1</v>
      </c>
      <c r="H40" s="173">
        <v>16</v>
      </c>
      <c r="I40" s="176"/>
      <c r="J40" s="173"/>
      <c r="K40" s="173"/>
      <c r="L40" s="177">
        <v>169</v>
      </c>
      <c r="M40" s="177">
        <v>148</v>
      </c>
      <c r="N40" s="2">
        <v>0.87573964497041423</v>
      </c>
      <c r="O40" s="64">
        <v>15</v>
      </c>
      <c r="P40" s="64">
        <v>15</v>
      </c>
      <c r="Q40" s="64">
        <v>4</v>
      </c>
      <c r="R40" s="64">
        <v>1</v>
      </c>
      <c r="S40" s="64">
        <v>0</v>
      </c>
      <c r="T40" s="178">
        <v>183</v>
      </c>
      <c r="U40" s="178">
        <v>183</v>
      </c>
      <c r="V40" s="179">
        <v>1.0828402366863905</v>
      </c>
    </row>
    <row r="41" spans="1:22" s="9" customFormat="1" x14ac:dyDescent="0.2">
      <c r="A41" s="189" t="s">
        <v>180</v>
      </c>
      <c r="B41" s="64">
        <v>2</v>
      </c>
      <c r="C41" s="64">
        <v>2</v>
      </c>
      <c r="D41" s="2">
        <v>1</v>
      </c>
      <c r="E41" s="173">
        <v>24</v>
      </c>
      <c r="F41" s="173">
        <v>82</v>
      </c>
      <c r="G41" s="176">
        <v>2</v>
      </c>
      <c r="H41" s="173">
        <v>16</v>
      </c>
      <c r="I41" s="176">
        <v>4</v>
      </c>
      <c r="J41" s="173"/>
      <c r="K41" s="173"/>
      <c r="L41" s="177">
        <v>211</v>
      </c>
      <c r="M41" s="177">
        <v>128</v>
      </c>
      <c r="N41" s="2">
        <v>0.60663507109004744</v>
      </c>
      <c r="O41" s="64">
        <v>5</v>
      </c>
      <c r="P41" s="64">
        <v>5</v>
      </c>
      <c r="Q41" s="64">
        <v>3</v>
      </c>
      <c r="R41" s="64">
        <v>1</v>
      </c>
      <c r="S41" s="64">
        <v>41</v>
      </c>
      <c r="T41" s="178">
        <v>183</v>
      </c>
      <c r="U41" s="178">
        <v>156</v>
      </c>
      <c r="V41" s="179">
        <v>0.73933649289099523</v>
      </c>
    </row>
    <row r="42" spans="1:22" s="9" customFormat="1" x14ac:dyDescent="0.2">
      <c r="A42" s="189" t="s">
        <v>187</v>
      </c>
      <c r="B42" s="64">
        <v>3</v>
      </c>
      <c r="C42" s="64">
        <v>3</v>
      </c>
      <c r="D42" s="2">
        <v>1</v>
      </c>
      <c r="E42" s="173">
        <v>20</v>
      </c>
      <c r="F42" s="173">
        <v>58</v>
      </c>
      <c r="G42" s="176"/>
      <c r="H42" s="173">
        <v>17</v>
      </c>
      <c r="I42" s="176">
        <v>5</v>
      </c>
      <c r="J42" s="173"/>
      <c r="K42" s="173"/>
      <c r="L42" s="177">
        <v>465</v>
      </c>
      <c r="M42" s="177">
        <v>100</v>
      </c>
      <c r="N42" s="2">
        <v>0.21505376344086022</v>
      </c>
      <c r="O42" s="64">
        <v>5</v>
      </c>
      <c r="P42" s="64">
        <v>5</v>
      </c>
      <c r="Q42" s="64">
        <v>12</v>
      </c>
      <c r="R42" s="64">
        <v>0</v>
      </c>
      <c r="S42" s="64">
        <v>0</v>
      </c>
      <c r="T42" s="178">
        <v>122</v>
      </c>
      <c r="U42" s="178">
        <v>132</v>
      </c>
      <c r="V42" s="179">
        <v>0.28387096774193549</v>
      </c>
    </row>
    <row r="43" spans="1:22" s="9" customFormat="1" x14ac:dyDescent="0.2">
      <c r="A43" s="189" t="s">
        <v>1136</v>
      </c>
      <c r="B43" s="64">
        <v>1</v>
      </c>
      <c r="C43" s="64">
        <v>1</v>
      </c>
      <c r="D43" s="2">
        <v>1</v>
      </c>
      <c r="E43" s="173">
        <v>38</v>
      </c>
      <c r="F43" s="173">
        <v>85</v>
      </c>
      <c r="G43" s="176">
        <v>1</v>
      </c>
      <c r="H43" s="173">
        <v>15</v>
      </c>
      <c r="I43" s="176"/>
      <c r="J43" s="173"/>
      <c r="K43" s="173"/>
      <c r="L43" s="177">
        <v>179</v>
      </c>
      <c r="M43" s="177">
        <v>139</v>
      </c>
      <c r="N43" s="2">
        <v>0.77653631284916202</v>
      </c>
      <c r="O43" s="64">
        <v>12</v>
      </c>
      <c r="P43" s="64">
        <v>12</v>
      </c>
      <c r="Q43" s="64">
        <v>4</v>
      </c>
      <c r="R43" s="64">
        <v>1</v>
      </c>
      <c r="S43" s="64">
        <v>12</v>
      </c>
      <c r="T43" s="178">
        <v>180</v>
      </c>
      <c r="U43" s="178">
        <v>203</v>
      </c>
      <c r="V43" s="179">
        <v>1.1340782122905029</v>
      </c>
    </row>
    <row r="44" spans="1:22" s="9" customFormat="1" x14ac:dyDescent="0.2">
      <c r="A44" s="189" t="s">
        <v>1137</v>
      </c>
      <c r="B44" s="64">
        <v>1</v>
      </c>
      <c r="C44" s="64">
        <v>1</v>
      </c>
      <c r="D44" s="2">
        <v>1</v>
      </c>
      <c r="E44" s="173">
        <v>33</v>
      </c>
      <c r="F44" s="173">
        <v>96</v>
      </c>
      <c r="G44" s="176">
        <v>2</v>
      </c>
      <c r="H44" s="173">
        <v>39</v>
      </c>
      <c r="I44" s="176">
        <v>13</v>
      </c>
      <c r="J44" s="173"/>
      <c r="K44" s="173"/>
      <c r="L44" s="177">
        <v>190</v>
      </c>
      <c r="M44" s="177">
        <v>183</v>
      </c>
      <c r="N44" s="2">
        <v>0.9631578947368421</v>
      </c>
      <c r="O44" s="64">
        <v>19</v>
      </c>
      <c r="P44" s="64">
        <v>19</v>
      </c>
      <c r="Q44" s="64">
        <v>8</v>
      </c>
      <c r="R44" s="64">
        <v>1</v>
      </c>
      <c r="S44" s="64">
        <v>24</v>
      </c>
      <c r="T44" s="178">
        <v>254</v>
      </c>
      <c r="U44" s="178">
        <v>252</v>
      </c>
      <c r="V44" s="179">
        <v>1.3263157894736841</v>
      </c>
    </row>
    <row r="45" spans="1:22" s="9" customFormat="1" x14ac:dyDescent="0.2">
      <c r="A45" s="189" t="s">
        <v>196</v>
      </c>
      <c r="B45" s="64">
        <v>1</v>
      </c>
      <c r="C45" s="64">
        <v>1</v>
      </c>
      <c r="D45" s="2">
        <v>1</v>
      </c>
      <c r="E45" s="173">
        <v>34</v>
      </c>
      <c r="F45" s="173">
        <v>94</v>
      </c>
      <c r="G45" s="176">
        <v>3</v>
      </c>
      <c r="H45" s="173">
        <v>20</v>
      </c>
      <c r="I45" s="176">
        <v>11</v>
      </c>
      <c r="J45" s="173"/>
      <c r="K45" s="173"/>
      <c r="L45" s="177">
        <v>77</v>
      </c>
      <c r="M45" s="177">
        <v>162</v>
      </c>
      <c r="N45" s="2">
        <v>2.1038961038961039</v>
      </c>
      <c r="O45" s="64">
        <v>12</v>
      </c>
      <c r="P45" s="64">
        <v>12</v>
      </c>
      <c r="Q45" s="64">
        <v>5</v>
      </c>
      <c r="R45" s="64">
        <v>1</v>
      </c>
      <c r="S45" s="64"/>
      <c r="T45" s="178">
        <v>192</v>
      </c>
      <c r="U45" s="178">
        <v>169</v>
      </c>
      <c r="V45" s="179">
        <v>2.1948051948051948</v>
      </c>
    </row>
    <row r="46" spans="1:22" x14ac:dyDescent="0.2">
      <c r="A46" s="193" t="s">
        <v>1138</v>
      </c>
      <c r="B46" s="18">
        <v>17</v>
      </c>
      <c r="C46" s="18">
        <v>17</v>
      </c>
      <c r="D46" s="19">
        <v>1</v>
      </c>
      <c r="E46" s="18">
        <v>408</v>
      </c>
      <c r="F46" s="18">
        <v>1002</v>
      </c>
      <c r="G46" s="20">
        <v>14</v>
      </c>
      <c r="H46" s="18">
        <v>270</v>
      </c>
      <c r="I46" s="20">
        <v>59</v>
      </c>
      <c r="J46" s="18">
        <v>14</v>
      </c>
      <c r="K46" s="18">
        <v>33</v>
      </c>
      <c r="L46" s="18">
        <v>2385</v>
      </c>
      <c r="M46" s="18">
        <v>1800</v>
      </c>
      <c r="N46" s="19">
        <v>0.75471698113207553</v>
      </c>
      <c r="O46" s="37">
        <v>152</v>
      </c>
      <c r="P46" s="21">
        <v>152</v>
      </c>
      <c r="Q46" s="21">
        <v>94</v>
      </c>
      <c r="R46" s="21">
        <v>10</v>
      </c>
      <c r="S46" s="37">
        <v>238</v>
      </c>
      <c r="T46" s="59">
        <v>2446</v>
      </c>
      <c r="U46" s="180">
        <v>2505</v>
      </c>
      <c r="V46" s="181">
        <v>1.050314465408805</v>
      </c>
    </row>
    <row r="47" spans="1:22" s="9" customFormat="1" x14ac:dyDescent="0.2">
      <c r="A47" s="189" t="s">
        <v>200</v>
      </c>
      <c r="B47" s="44">
        <v>3</v>
      </c>
      <c r="C47" s="44">
        <v>3</v>
      </c>
      <c r="D47" s="2">
        <v>1</v>
      </c>
      <c r="E47" s="47">
        <v>50</v>
      </c>
      <c r="F47" s="10">
        <v>175</v>
      </c>
      <c r="G47" s="176"/>
      <c r="H47" s="10">
        <v>35</v>
      </c>
      <c r="I47" s="176">
        <v>23</v>
      </c>
      <c r="J47" s="47">
        <v>14</v>
      </c>
      <c r="K47" s="47"/>
      <c r="L47" s="177">
        <v>313</v>
      </c>
      <c r="M47" s="177">
        <v>297</v>
      </c>
      <c r="N47" s="2">
        <v>0.94888178913738019</v>
      </c>
      <c r="O47" s="47">
        <v>0</v>
      </c>
      <c r="P47" s="171">
        <v>18</v>
      </c>
      <c r="Q47" s="64">
        <v>4</v>
      </c>
      <c r="R47" s="64">
        <v>1</v>
      </c>
      <c r="S47" s="64">
        <v>32</v>
      </c>
      <c r="T47" s="178">
        <v>352</v>
      </c>
      <c r="U47" s="178">
        <v>389</v>
      </c>
      <c r="V47" s="179">
        <v>1.2428115015974441</v>
      </c>
    </row>
    <row r="48" spans="1:22" s="9" customFormat="1" x14ac:dyDescent="0.2">
      <c r="A48" s="189" t="s">
        <v>204</v>
      </c>
      <c r="B48" s="44">
        <v>20</v>
      </c>
      <c r="C48" s="44">
        <v>20</v>
      </c>
      <c r="D48" s="2">
        <v>1</v>
      </c>
      <c r="E48" s="47">
        <v>265</v>
      </c>
      <c r="F48" s="10">
        <v>551</v>
      </c>
      <c r="G48" s="176"/>
      <c r="H48" s="10">
        <v>252</v>
      </c>
      <c r="I48" s="176">
        <v>89</v>
      </c>
      <c r="J48" s="47">
        <v>16</v>
      </c>
      <c r="K48" s="47">
        <v>25</v>
      </c>
      <c r="L48" s="177">
        <v>1169</v>
      </c>
      <c r="M48" s="177">
        <v>1198</v>
      </c>
      <c r="N48" s="2">
        <v>1.0248075278015398</v>
      </c>
      <c r="O48" s="47">
        <v>169</v>
      </c>
      <c r="P48" s="171">
        <v>61</v>
      </c>
      <c r="Q48" s="64">
        <v>10</v>
      </c>
      <c r="R48" s="64">
        <v>1</v>
      </c>
      <c r="S48" s="64">
        <v>149</v>
      </c>
      <c r="T48" s="178">
        <v>1588</v>
      </c>
      <c r="U48" s="178">
        <v>1475</v>
      </c>
      <c r="V48" s="179">
        <v>1.2617621899059024</v>
      </c>
    </row>
    <row r="49" spans="1:22" s="9" customFormat="1" x14ac:dyDescent="0.2">
      <c r="A49" s="189" t="s">
        <v>226</v>
      </c>
      <c r="B49" s="44">
        <v>6</v>
      </c>
      <c r="C49" s="44">
        <v>6</v>
      </c>
      <c r="D49" s="2">
        <v>1</v>
      </c>
      <c r="E49" s="47">
        <v>49</v>
      </c>
      <c r="F49" s="10">
        <v>113</v>
      </c>
      <c r="G49" s="176"/>
      <c r="H49" s="10">
        <v>44</v>
      </c>
      <c r="I49" s="176">
        <v>6</v>
      </c>
      <c r="J49" s="47">
        <v>12</v>
      </c>
      <c r="K49" s="47"/>
      <c r="L49" s="177">
        <v>233</v>
      </c>
      <c r="M49" s="177">
        <v>224</v>
      </c>
      <c r="N49" s="2">
        <v>0.96137339055793991</v>
      </c>
      <c r="O49" s="47">
        <v>21</v>
      </c>
      <c r="P49" s="171">
        <v>16</v>
      </c>
      <c r="Q49" s="64">
        <v>5</v>
      </c>
      <c r="R49" s="64">
        <v>1</v>
      </c>
      <c r="S49" s="64">
        <v>32</v>
      </c>
      <c r="T49" s="178">
        <v>299</v>
      </c>
      <c r="U49" s="178">
        <v>323</v>
      </c>
      <c r="V49" s="179">
        <v>1.3862660944206009</v>
      </c>
    </row>
    <row r="50" spans="1:22" s="9" customFormat="1" x14ac:dyDescent="0.2">
      <c r="A50" s="189" t="s">
        <v>234</v>
      </c>
      <c r="B50" s="44">
        <v>2</v>
      </c>
      <c r="C50" s="44">
        <v>2</v>
      </c>
      <c r="D50" s="2">
        <v>1</v>
      </c>
      <c r="E50" s="47">
        <v>53</v>
      </c>
      <c r="F50" s="10">
        <v>143</v>
      </c>
      <c r="G50" s="176"/>
      <c r="H50" s="10">
        <v>65</v>
      </c>
      <c r="I50" s="176">
        <v>14</v>
      </c>
      <c r="J50" s="47"/>
      <c r="K50" s="47"/>
      <c r="L50" s="177">
        <v>295</v>
      </c>
      <c r="M50" s="177">
        <v>275</v>
      </c>
      <c r="N50" s="2">
        <v>0.93220338983050843</v>
      </c>
      <c r="O50" s="47">
        <v>0</v>
      </c>
      <c r="P50" s="171">
        <v>8</v>
      </c>
      <c r="Q50" s="64">
        <v>17</v>
      </c>
      <c r="R50" s="64">
        <v>1</v>
      </c>
      <c r="S50" s="64">
        <v>7</v>
      </c>
      <c r="T50" s="178">
        <v>308</v>
      </c>
      <c r="U50" s="178">
        <v>281</v>
      </c>
      <c r="V50" s="179">
        <v>0.9525423728813559</v>
      </c>
    </row>
    <row r="51" spans="1:22" s="9" customFormat="1" x14ac:dyDescent="0.2">
      <c r="A51" s="189" t="s">
        <v>238</v>
      </c>
      <c r="B51" s="44">
        <v>7</v>
      </c>
      <c r="C51" s="44">
        <v>7</v>
      </c>
      <c r="D51" s="2">
        <v>1</v>
      </c>
      <c r="E51" s="47">
        <v>40</v>
      </c>
      <c r="F51" s="10">
        <v>100</v>
      </c>
      <c r="G51" s="176"/>
      <c r="H51" s="10">
        <v>20</v>
      </c>
      <c r="I51" s="176">
        <v>8</v>
      </c>
      <c r="J51" s="47"/>
      <c r="K51" s="47"/>
      <c r="L51" s="177">
        <v>198</v>
      </c>
      <c r="M51" s="177">
        <v>168</v>
      </c>
      <c r="N51" s="2">
        <v>0.84848484848484851</v>
      </c>
      <c r="O51" s="47">
        <v>36</v>
      </c>
      <c r="P51" s="171">
        <v>9</v>
      </c>
      <c r="Q51" s="64">
        <v>4</v>
      </c>
      <c r="R51" s="64">
        <v>1</v>
      </c>
      <c r="S51" s="64"/>
      <c r="T51" s="178">
        <v>218</v>
      </c>
      <c r="U51" s="178">
        <v>206</v>
      </c>
      <c r="V51" s="179">
        <v>1.0404040404040404</v>
      </c>
    </row>
    <row r="52" spans="1:22" s="9" customFormat="1" x14ac:dyDescent="0.2">
      <c r="A52" s="189" t="s">
        <v>1139</v>
      </c>
      <c r="B52" s="44">
        <v>6</v>
      </c>
      <c r="C52" s="44">
        <v>6</v>
      </c>
      <c r="D52" s="2">
        <v>1</v>
      </c>
      <c r="E52" s="47">
        <v>30</v>
      </c>
      <c r="F52" s="10">
        <v>56</v>
      </c>
      <c r="G52" s="176"/>
      <c r="H52" s="10">
        <v>8</v>
      </c>
      <c r="I52" s="176">
        <v>5</v>
      </c>
      <c r="J52" s="47"/>
      <c r="K52" s="47"/>
      <c r="L52" s="177">
        <v>107</v>
      </c>
      <c r="M52" s="177">
        <v>99</v>
      </c>
      <c r="N52" s="2">
        <v>0.92523364485981308</v>
      </c>
      <c r="O52" s="47">
        <v>18</v>
      </c>
      <c r="P52" s="171">
        <v>8</v>
      </c>
      <c r="Q52" s="64">
        <v>8</v>
      </c>
      <c r="R52" s="64">
        <v>1</v>
      </c>
      <c r="S52" s="64"/>
      <c r="T52" s="178">
        <v>134</v>
      </c>
      <c r="U52" s="178">
        <v>138</v>
      </c>
      <c r="V52" s="179">
        <v>1.2897196261682242</v>
      </c>
    </row>
    <row r="53" spans="1:22" x14ac:dyDescent="0.2">
      <c r="A53" s="193" t="s">
        <v>1140</v>
      </c>
      <c r="B53" s="18">
        <v>44</v>
      </c>
      <c r="C53" s="18">
        <v>44</v>
      </c>
      <c r="D53" s="19">
        <v>1</v>
      </c>
      <c r="E53" s="18">
        <v>487</v>
      </c>
      <c r="F53" s="18">
        <v>1138</v>
      </c>
      <c r="G53" s="20">
        <v>0</v>
      </c>
      <c r="H53" s="18">
        <v>424</v>
      </c>
      <c r="I53" s="20">
        <v>145</v>
      </c>
      <c r="J53" s="18">
        <v>42</v>
      </c>
      <c r="K53" s="18">
        <v>25</v>
      </c>
      <c r="L53" s="18">
        <v>2315</v>
      </c>
      <c r="M53" s="18">
        <v>2261</v>
      </c>
      <c r="N53" s="19">
        <v>0.97667386609071272</v>
      </c>
      <c r="O53" s="37">
        <v>244</v>
      </c>
      <c r="P53" s="21">
        <v>120</v>
      </c>
      <c r="Q53" s="21">
        <v>48</v>
      </c>
      <c r="R53" s="21">
        <v>6</v>
      </c>
      <c r="S53" s="37">
        <v>220</v>
      </c>
      <c r="T53" s="59">
        <v>2899</v>
      </c>
      <c r="U53" s="180">
        <v>2812</v>
      </c>
      <c r="V53" s="181">
        <v>1.2146868250539957</v>
      </c>
    </row>
    <row r="54" spans="1:22" x14ac:dyDescent="0.2">
      <c r="A54" s="190" t="s">
        <v>258</v>
      </c>
      <c r="B54" s="44">
        <v>1</v>
      </c>
      <c r="C54" s="44">
        <v>1</v>
      </c>
      <c r="D54" s="168">
        <v>1</v>
      </c>
      <c r="E54" s="48">
        <v>19</v>
      </c>
      <c r="F54" s="48">
        <v>50</v>
      </c>
      <c r="G54" s="182">
        <v>0</v>
      </c>
      <c r="H54" s="48">
        <v>24</v>
      </c>
      <c r="I54" s="182">
        <v>0</v>
      </c>
      <c r="J54" s="48">
        <v>1</v>
      </c>
      <c r="K54" s="48"/>
      <c r="L54" s="177">
        <v>95</v>
      </c>
      <c r="M54" s="177">
        <v>94</v>
      </c>
      <c r="N54" s="168">
        <v>0.98947368421052628</v>
      </c>
      <c r="O54" s="48">
        <v>17</v>
      </c>
      <c r="P54" s="44">
        <v>6</v>
      </c>
      <c r="Q54" s="44">
        <v>4</v>
      </c>
      <c r="R54" s="44">
        <v>1</v>
      </c>
      <c r="S54" s="44">
        <v>8</v>
      </c>
      <c r="T54" s="178">
        <v>130</v>
      </c>
      <c r="U54" s="178">
        <v>146</v>
      </c>
      <c r="V54" s="179">
        <v>1.5368421052631578</v>
      </c>
    </row>
    <row r="55" spans="1:22" x14ac:dyDescent="0.2">
      <c r="A55" s="190" t="s">
        <v>261</v>
      </c>
      <c r="B55" s="44">
        <v>3</v>
      </c>
      <c r="C55" s="44">
        <v>3</v>
      </c>
      <c r="D55" s="168">
        <v>1</v>
      </c>
      <c r="E55" s="48">
        <v>47</v>
      </c>
      <c r="F55" s="48">
        <v>118</v>
      </c>
      <c r="G55" s="182">
        <v>1</v>
      </c>
      <c r="H55" s="48">
        <v>70</v>
      </c>
      <c r="I55" s="182">
        <v>17</v>
      </c>
      <c r="J55" s="48">
        <v>2</v>
      </c>
      <c r="K55" s="48"/>
      <c r="L55" s="177">
        <v>278</v>
      </c>
      <c r="M55" s="177">
        <v>255</v>
      </c>
      <c r="N55" s="168">
        <v>0.91726618705035967</v>
      </c>
      <c r="O55" s="48">
        <v>35</v>
      </c>
      <c r="P55" s="44">
        <v>17</v>
      </c>
      <c r="Q55" s="44">
        <v>5</v>
      </c>
      <c r="R55" s="44">
        <v>1</v>
      </c>
      <c r="S55" s="44">
        <v>9</v>
      </c>
      <c r="T55" s="178">
        <v>322</v>
      </c>
      <c r="U55" s="178">
        <v>256</v>
      </c>
      <c r="V55" s="179">
        <v>0.92086330935251803</v>
      </c>
    </row>
    <row r="56" spans="1:22" x14ac:dyDescent="0.2">
      <c r="A56" s="190" t="s">
        <v>266</v>
      </c>
      <c r="B56" s="44">
        <v>3</v>
      </c>
      <c r="C56" s="44">
        <v>3</v>
      </c>
      <c r="D56" s="168">
        <v>1</v>
      </c>
      <c r="E56" s="48">
        <v>120</v>
      </c>
      <c r="F56" s="48">
        <v>385</v>
      </c>
      <c r="G56" s="182">
        <v>0</v>
      </c>
      <c r="H56" s="48">
        <v>164</v>
      </c>
      <c r="I56" s="182">
        <v>22</v>
      </c>
      <c r="J56" s="48">
        <v>19</v>
      </c>
      <c r="K56" s="48"/>
      <c r="L56" s="177">
        <v>606</v>
      </c>
      <c r="M56" s="177">
        <v>710</v>
      </c>
      <c r="N56" s="168">
        <v>1.1716171617161717</v>
      </c>
      <c r="O56" s="48">
        <v>22</v>
      </c>
      <c r="P56" s="44">
        <v>51</v>
      </c>
      <c r="Q56" s="44">
        <v>5</v>
      </c>
      <c r="R56" s="44">
        <v>1</v>
      </c>
      <c r="S56" s="44">
        <v>112</v>
      </c>
      <c r="T56" s="178">
        <v>901</v>
      </c>
      <c r="U56" s="178">
        <v>861</v>
      </c>
      <c r="V56" s="179">
        <v>1.4207920792079207</v>
      </c>
    </row>
    <row r="57" spans="1:22" x14ac:dyDescent="0.2">
      <c r="A57" s="190" t="s">
        <v>270</v>
      </c>
      <c r="B57" s="44">
        <v>3</v>
      </c>
      <c r="C57" s="44">
        <v>3</v>
      </c>
      <c r="D57" s="168">
        <v>1</v>
      </c>
      <c r="E57" s="48">
        <v>95</v>
      </c>
      <c r="F57" s="48">
        <v>232</v>
      </c>
      <c r="G57" s="182">
        <v>0</v>
      </c>
      <c r="H57" s="48">
        <v>87</v>
      </c>
      <c r="I57" s="182">
        <v>17</v>
      </c>
      <c r="J57" s="48">
        <v>0</v>
      </c>
      <c r="K57" s="48"/>
      <c r="L57" s="177">
        <v>457</v>
      </c>
      <c r="M57" s="177">
        <v>431</v>
      </c>
      <c r="N57" s="168">
        <v>0.94310722100656452</v>
      </c>
      <c r="O57" s="48"/>
      <c r="P57" s="44">
        <v>32</v>
      </c>
      <c r="Q57" s="44">
        <v>8</v>
      </c>
      <c r="R57" s="44">
        <v>1</v>
      </c>
      <c r="S57" s="44">
        <v>36</v>
      </c>
      <c r="T57" s="178">
        <v>508</v>
      </c>
      <c r="U57" s="178">
        <v>620</v>
      </c>
      <c r="V57" s="179">
        <v>1.3566739606126914</v>
      </c>
    </row>
    <row r="58" spans="1:22" x14ac:dyDescent="0.2">
      <c r="A58" s="193" t="s">
        <v>1141</v>
      </c>
      <c r="B58" s="18">
        <v>10</v>
      </c>
      <c r="C58" s="18">
        <v>10</v>
      </c>
      <c r="D58" s="19">
        <v>1</v>
      </c>
      <c r="E58" s="18">
        <v>281</v>
      </c>
      <c r="F58" s="18">
        <v>785</v>
      </c>
      <c r="G58" s="20">
        <v>1</v>
      </c>
      <c r="H58" s="18">
        <v>345</v>
      </c>
      <c r="I58" s="20">
        <v>56</v>
      </c>
      <c r="J58" s="18">
        <v>22</v>
      </c>
      <c r="K58" s="18">
        <v>0</v>
      </c>
      <c r="L58" s="18">
        <v>1436</v>
      </c>
      <c r="M58" s="18">
        <v>1490</v>
      </c>
      <c r="N58" s="19">
        <v>1.0376044568245126</v>
      </c>
      <c r="O58" s="37">
        <v>74</v>
      </c>
      <c r="P58" s="21">
        <v>106</v>
      </c>
      <c r="Q58" s="21">
        <v>22</v>
      </c>
      <c r="R58" s="21">
        <v>4</v>
      </c>
      <c r="S58" s="37">
        <v>165</v>
      </c>
      <c r="T58" s="59">
        <v>1861</v>
      </c>
      <c r="U58" s="180">
        <v>1883</v>
      </c>
      <c r="V58" s="181">
        <v>1.3112813370473537</v>
      </c>
    </row>
    <row r="59" spans="1:22" x14ac:dyDescent="0.2">
      <c r="A59" s="190" t="s">
        <v>278</v>
      </c>
      <c r="B59" s="64">
        <v>10</v>
      </c>
      <c r="C59" s="64">
        <v>10</v>
      </c>
      <c r="D59" s="168">
        <v>1</v>
      </c>
      <c r="E59" s="47">
        <v>121</v>
      </c>
      <c r="F59" s="47">
        <v>253</v>
      </c>
      <c r="G59" s="49">
        <v>5</v>
      </c>
      <c r="H59" s="47">
        <v>14</v>
      </c>
      <c r="I59" s="49">
        <v>20</v>
      </c>
      <c r="J59" s="47"/>
      <c r="K59" s="47">
        <v>0</v>
      </c>
      <c r="L59" s="177">
        <v>521</v>
      </c>
      <c r="M59" s="177">
        <v>413</v>
      </c>
      <c r="N59" s="168">
        <v>0.79270633397312862</v>
      </c>
      <c r="O59" s="64">
        <v>0</v>
      </c>
      <c r="P59" s="50">
        <v>17</v>
      </c>
      <c r="Q59" s="64">
        <v>17</v>
      </c>
      <c r="R59" s="64">
        <v>0</v>
      </c>
      <c r="S59" s="64">
        <v>0</v>
      </c>
      <c r="T59" s="178">
        <v>447</v>
      </c>
      <c r="U59" s="178">
        <v>520</v>
      </c>
      <c r="V59" s="179">
        <v>0.99808061420345484</v>
      </c>
    </row>
    <row r="60" spans="1:22" x14ac:dyDescent="0.2">
      <c r="A60" s="190" t="s">
        <v>289</v>
      </c>
      <c r="B60" s="64">
        <v>6</v>
      </c>
      <c r="C60" s="64">
        <v>6</v>
      </c>
      <c r="D60" s="168">
        <v>1</v>
      </c>
      <c r="E60" s="47">
        <v>154</v>
      </c>
      <c r="F60" s="47">
        <v>314</v>
      </c>
      <c r="G60" s="49">
        <v>2</v>
      </c>
      <c r="H60" s="47">
        <v>39</v>
      </c>
      <c r="I60" s="49">
        <v>40</v>
      </c>
      <c r="J60" s="47">
        <v>1</v>
      </c>
      <c r="K60" s="47">
        <v>0</v>
      </c>
      <c r="L60" s="177">
        <v>591</v>
      </c>
      <c r="M60" s="177">
        <v>550</v>
      </c>
      <c r="N60" s="168">
        <v>0.93062605752961081</v>
      </c>
      <c r="O60" s="64">
        <v>19</v>
      </c>
      <c r="P60" s="50">
        <v>19</v>
      </c>
      <c r="Q60" s="64">
        <v>6</v>
      </c>
      <c r="R60" s="64">
        <v>1</v>
      </c>
      <c r="S60" s="64">
        <v>0</v>
      </c>
      <c r="T60" s="178">
        <v>595</v>
      </c>
      <c r="U60" s="178">
        <v>628</v>
      </c>
      <c r="V60" s="179">
        <v>1.0626057529610828</v>
      </c>
    </row>
    <row r="61" spans="1:22" x14ac:dyDescent="0.2">
      <c r="A61" s="190" t="s">
        <v>296</v>
      </c>
      <c r="B61" s="64">
        <v>6</v>
      </c>
      <c r="C61" s="64">
        <v>6</v>
      </c>
      <c r="D61" s="168">
        <v>1</v>
      </c>
      <c r="E61" s="47">
        <v>315</v>
      </c>
      <c r="F61" s="47">
        <v>635</v>
      </c>
      <c r="G61" s="49">
        <v>3</v>
      </c>
      <c r="H61" s="47">
        <v>150</v>
      </c>
      <c r="I61" s="49">
        <v>76</v>
      </c>
      <c r="J61" s="47">
        <v>15</v>
      </c>
      <c r="K61" s="47">
        <v>5</v>
      </c>
      <c r="L61" s="177">
        <v>1296</v>
      </c>
      <c r="M61" s="177">
        <v>1199</v>
      </c>
      <c r="N61" s="168">
        <v>0.92515432098765427</v>
      </c>
      <c r="O61" s="64">
        <v>19</v>
      </c>
      <c r="P61" s="50">
        <v>37</v>
      </c>
      <c r="Q61" s="64">
        <v>17</v>
      </c>
      <c r="R61" s="64">
        <v>1</v>
      </c>
      <c r="S61" s="64">
        <v>90</v>
      </c>
      <c r="T61" s="178">
        <v>1363</v>
      </c>
      <c r="U61" s="178">
        <v>1353</v>
      </c>
      <c r="V61" s="179">
        <v>1.0439814814814814</v>
      </c>
    </row>
    <row r="62" spans="1:22" x14ac:dyDescent="0.2">
      <c r="A62" s="190" t="s">
        <v>303</v>
      </c>
      <c r="B62" s="64">
        <v>3</v>
      </c>
      <c r="C62" s="64">
        <v>3</v>
      </c>
      <c r="D62" s="168">
        <v>1</v>
      </c>
      <c r="E62" s="47">
        <v>30</v>
      </c>
      <c r="F62" s="47">
        <v>55</v>
      </c>
      <c r="G62" s="49">
        <v>0</v>
      </c>
      <c r="H62" s="47">
        <v>18</v>
      </c>
      <c r="I62" s="49">
        <v>12</v>
      </c>
      <c r="J62" s="47">
        <v>0</v>
      </c>
      <c r="K62" s="47">
        <v>0</v>
      </c>
      <c r="L62" s="177">
        <v>119</v>
      </c>
      <c r="M62" s="177">
        <v>115</v>
      </c>
      <c r="N62" s="168">
        <v>0.96638655462184875</v>
      </c>
      <c r="O62" s="64">
        <v>12</v>
      </c>
      <c r="P62" s="50">
        <v>10</v>
      </c>
      <c r="Q62" s="64">
        <v>4</v>
      </c>
      <c r="R62" s="64">
        <v>1</v>
      </c>
      <c r="S62" s="64">
        <v>0</v>
      </c>
      <c r="T62" s="178">
        <v>142</v>
      </c>
      <c r="U62" s="178">
        <v>147</v>
      </c>
      <c r="V62" s="179">
        <v>1.2352941176470589</v>
      </c>
    </row>
    <row r="63" spans="1:22" x14ac:dyDescent="0.2">
      <c r="A63" s="190" t="s">
        <v>309</v>
      </c>
      <c r="B63" s="64">
        <v>15</v>
      </c>
      <c r="C63" s="64">
        <v>15</v>
      </c>
      <c r="D63" s="168">
        <v>1</v>
      </c>
      <c r="E63" s="47">
        <v>145</v>
      </c>
      <c r="F63" s="47">
        <v>283</v>
      </c>
      <c r="G63" s="49">
        <v>1</v>
      </c>
      <c r="H63" s="47">
        <v>38</v>
      </c>
      <c r="I63" s="49">
        <v>50</v>
      </c>
      <c r="J63" s="47">
        <v>0</v>
      </c>
      <c r="K63" s="47">
        <v>0</v>
      </c>
      <c r="L63" s="177">
        <v>534</v>
      </c>
      <c r="M63" s="177">
        <v>517</v>
      </c>
      <c r="N63" s="168">
        <v>0.96816479400749067</v>
      </c>
      <c r="O63" s="64">
        <v>0</v>
      </c>
      <c r="P63" s="50">
        <v>25</v>
      </c>
      <c r="Q63" s="64">
        <v>11</v>
      </c>
      <c r="R63" s="64">
        <v>1</v>
      </c>
      <c r="S63" s="64">
        <v>0</v>
      </c>
      <c r="T63" s="178">
        <v>554</v>
      </c>
      <c r="U63" s="178">
        <v>572</v>
      </c>
      <c r="V63" s="179">
        <v>1.0711610486891385</v>
      </c>
    </row>
    <row r="64" spans="1:22" x14ac:dyDescent="0.2">
      <c r="A64" s="190" t="s">
        <v>323</v>
      </c>
      <c r="B64" s="64">
        <v>1</v>
      </c>
      <c r="C64" s="64">
        <v>1</v>
      </c>
      <c r="D64" s="168">
        <v>1</v>
      </c>
      <c r="E64" s="47">
        <v>60</v>
      </c>
      <c r="F64" s="47">
        <v>117</v>
      </c>
      <c r="G64" s="49">
        <v>0</v>
      </c>
      <c r="H64" s="47">
        <v>37</v>
      </c>
      <c r="I64" s="49">
        <v>13</v>
      </c>
      <c r="J64" s="47">
        <v>0</v>
      </c>
      <c r="K64" s="47">
        <v>0</v>
      </c>
      <c r="L64" s="177">
        <v>234</v>
      </c>
      <c r="M64" s="177">
        <v>227</v>
      </c>
      <c r="N64" s="168">
        <v>0.97008547008547008</v>
      </c>
      <c r="O64" s="64">
        <v>0</v>
      </c>
      <c r="P64" s="50">
        <v>12</v>
      </c>
      <c r="Q64" s="64">
        <v>4</v>
      </c>
      <c r="R64" s="64">
        <v>1</v>
      </c>
      <c r="S64" s="64">
        <v>12</v>
      </c>
      <c r="T64" s="178">
        <v>256</v>
      </c>
      <c r="U64" s="178">
        <v>277</v>
      </c>
      <c r="V64" s="179">
        <v>1.1837606837606838</v>
      </c>
    </row>
    <row r="65" spans="1:22" x14ac:dyDescent="0.2">
      <c r="A65" s="190" t="s">
        <v>325</v>
      </c>
      <c r="B65" s="64">
        <v>8</v>
      </c>
      <c r="C65" s="64">
        <v>8</v>
      </c>
      <c r="D65" s="168">
        <v>1</v>
      </c>
      <c r="E65" s="47">
        <v>89</v>
      </c>
      <c r="F65" s="47">
        <v>178</v>
      </c>
      <c r="G65" s="49">
        <v>1</v>
      </c>
      <c r="H65" s="47">
        <v>59</v>
      </c>
      <c r="I65" s="49">
        <v>8</v>
      </c>
      <c r="J65" s="47">
        <v>4</v>
      </c>
      <c r="K65" s="47">
        <v>0</v>
      </c>
      <c r="L65" s="177">
        <v>347</v>
      </c>
      <c r="M65" s="177">
        <v>339</v>
      </c>
      <c r="N65" s="168">
        <v>0.97694524495677237</v>
      </c>
      <c r="O65" s="64">
        <v>53</v>
      </c>
      <c r="P65" s="50">
        <v>27</v>
      </c>
      <c r="Q65" s="64">
        <v>11</v>
      </c>
      <c r="R65" s="64">
        <v>1</v>
      </c>
      <c r="S65" s="64">
        <v>0</v>
      </c>
      <c r="T65" s="178">
        <v>431</v>
      </c>
      <c r="U65" s="178">
        <v>438</v>
      </c>
      <c r="V65" s="179">
        <v>1.2622478386167146</v>
      </c>
    </row>
    <row r="66" spans="1:22" x14ac:dyDescent="0.2">
      <c r="A66" s="190" t="s">
        <v>334</v>
      </c>
      <c r="B66" s="64">
        <v>24</v>
      </c>
      <c r="C66" s="64">
        <v>24</v>
      </c>
      <c r="D66" s="168">
        <v>1</v>
      </c>
      <c r="E66" s="47">
        <v>165</v>
      </c>
      <c r="F66" s="47">
        <v>430</v>
      </c>
      <c r="G66" s="49">
        <v>3</v>
      </c>
      <c r="H66" s="47">
        <v>54</v>
      </c>
      <c r="I66" s="49">
        <v>50</v>
      </c>
      <c r="J66" s="47">
        <v>0</v>
      </c>
      <c r="K66" s="47">
        <v>0</v>
      </c>
      <c r="L66" s="177">
        <v>716</v>
      </c>
      <c r="M66" s="177">
        <v>702</v>
      </c>
      <c r="N66" s="168">
        <v>0.98044692737430172</v>
      </c>
      <c r="O66" s="64">
        <v>0</v>
      </c>
      <c r="P66" s="50">
        <v>35</v>
      </c>
      <c r="Q66" s="64">
        <v>8</v>
      </c>
      <c r="R66" s="64">
        <v>0</v>
      </c>
      <c r="S66" s="64">
        <v>0</v>
      </c>
      <c r="T66" s="178">
        <v>745</v>
      </c>
      <c r="U66" s="178">
        <v>911</v>
      </c>
      <c r="V66" s="179">
        <v>1.2723463687150838</v>
      </c>
    </row>
    <row r="67" spans="1:22" x14ac:dyDescent="0.2">
      <c r="A67" s="193" t="s">
        <v>1142</v>
      </c>
      <c r="B67" s="18">
        <v>73</v>
      </c>
      <c r="C67" s="18">
        <v>73</v>
      </c>
      <c r="D67" s="19">
        <v>1</v>
      </c>
      <c r="E67" s="18">
        <v>1079</v>
      </c>
      <c r="F67" s="18">
        <v>2265</v>
      </c>
      <c r="G67" s="20">
        <v>15</v>
      </c>
      <c r="H67" s="18">
        <v>409</v>
      </c>
      <c r="I67" s="20">
        <v>269</v>
      </c>
      <c r="J67" s="18">
        <v>20</v>
      </c>
      <c r="K67" s="18">
        <v>5</v>
      </c>
      <c r="L67" s="18">
        <v>4358</v>
      </c>
      <c r="M67" s="18">
        <v>4062</v>
      </c>
      <c r="N67" s="19">
        <v>0.93207893529141805</v>
      </c>
      <c r="O67" s="37">
        <v>103</v>
      </c>
      <c r="P67" s="21">
        <v>182</v>
      </c>
      <c r="Q67" s="21">
        <v>78</v>
      </c>
      <c r="R67" s="21">
        <v>6</v>
      </c>
      <c r="S67" s="37">
        <v>102</v>
      </c>
      <c r="T67" s="59">
        <v>4533</v>
      </c>
      <c r="U67" s="180">
        <v>4846</v>
      </c>
      <c r="V67" s="181">
        <v>1.111977971546581</v>
      </c>
    </row>
    <row r="68" spans="1:22" x14ac:dyDescent="0.2">
      <c r="A68" s="190" t="s">
        <v>362</v>
      </c>
      <c r="B68" s="44">
        <v>5</v>
      </c>
      <c r="C68" s="44">
        <v>5</v>
      </c>
      <c r="D68" s="168">
        <v>1</v>
      </c>
      <c r="E68" s="48">
        <v>52</v>
      </c>
      <c r="F68" s="48">
        <v>94</v>
      </c>
      <c r="G68" s="182"/>
      <c r="H68" s="48">
        <v>33</v>
      </c>
      <c r="I68" s="182">
        <v>21</v>
      </c>
      <c r="J68" s="48">
        <v>0</v>
      </c>
      <c r="K68" s="48"/>
      <c r="L68" s="177">
        <v>193</v>
      </c>
      <c r="M68" s="177">
        <v>200</v>
      </c>
      <c r="N68" s="168">
        <v>1.0362694300518134</v>
      </c>
      <c r="O68" s="48">
        <v>25</v>
      </c>
      <c r="P68" s="44">
        <v>22</v>
      </c>
      <c r="Q68" s="44">
        <v>12</v>
      </c>
      <c r="R68" s="44">
        <v>1</v>
      </c>
      <c r="S68" s="44">
        <v>12</v>
      </c>
      <c r="T68" s="178">
        <v>272</v>
      </c>
      <c r="U68" s="178">
        <v>248</v>
      </c>
      <c r="V68" s="179">
        <v>1.2849740932642486</v>
      </c>
    </row>
    <row r="69" spans="1:22" x14ac:dyDescent="0.2">
      <c r="A69" s="190" t="s">
        <v>368</v>
      </c>
      <c r="B69" s="44">
        <v>4</v>
      </c>
      <c r="C69" s="44">
        <v>4</v>
      </c>
      <c r="D69" s="168">
        <v>1</v>
      </c>
      <c r="E69" s="48">
        <v>103</v>
      </c>
      <c r="F69" s="48">
        <v>188</v>
      </c>
      <c r="G69" s="182"/>
      <c r="H69" s="48">
        <v>57</v>
      </c>
      <c r="I69" s="182">
        <v>16</v>
      </c>
      <c r="J69" s="48">
        <v>0</v>
      </c>
      <c r="K69" s="48"/>
      <c r="L69" s="177">
        <v>355</v>
      </c>
      <c r="M69" s="177">
        <v>364</v>
      </c>
      <c r="N69" s="168">
        <v>1.0253521126760563</v>
      </c>
      <c r="O69" s="48">
        <v>16</v>
      </c>
      <c r="P69" s="44">
        <v>21</v>
      </c>
      <c r="Q69" s="44">
        <v>10</v>
      </c>
      <c r="R69" s="44">
        <v>1</v>
      </c>
      <c r="S69" s="44">
        <v>33</v>
      </c>
      <c r="T69" s="178">
        <v>445</v>
      </c>
      <c r="U69" s="178">
        <v>498</v>
      </c>
      <c r="V69" s="179">
        <v>1.4028169014084506</v>
      </c>
    </row>
    <row r="70" spans="1:22" x14ac:dyDescent="0.2">
      <c r="A70" s="190" t="s">
        <v>1143</v>
      </c>
      <c r="B70" s="44">
        <v>2</v>
      </c>
      <c r="C70" s="44">
        <v>2</v>
      </c>
      <c r="D70" s="168">
        <v>1</v>
      </c>
      <c r="E70" s="48">
        <v>37</v>
      </c>
      <c r="F70" s="48">
        <v>84</v>
      </c>
      <c r="G70" s="182"/>
      <c r="H70" s="48">
        <v>26</v>
      </c>
      <c r="I70" s="182">
        <v>8</v>
      </c>
      <c r="J70" s="48">
        <v>0</v>
      </c>
      <c r="K70" s="48"/>
      <c r="L70" s="177">
        <v>176</v>
      </c>
      <c r="M70" s="177">
        <v>155</v>
      </c>
      <c r="N70" s="168">
        <v>0.88068181818181823</v>
      </c>
      <c r="O70" s="48">
        <v>10</v>
      </c>
      <c r="P70" s="44">
        <v>14</v>
      </c>
      <c r="Q70" s="44">
        <v>10</v>
      </c>
      <c r="R70" s="44">
        <v>1</v>
      </c>
      <c r="S70" s="44">
        <v>0</v>
      </c>
      <c r="T70" s="178">
        <v>190</v>
      </c>
      <c r="U70" s="178">
        <v>192</v>
      </c>
      <c r="V70" s="179">
        <v>1.0909090909090908</v>
      </c>
    </row>
    <row r="71" spans="1:22" x14ac:dyDescent="0.2">
      <c r="A71" s="190" t="s">
        <v>375</v>
      </c>
      <c r="B71" s="44">
        <v>5</v>
      </c>
      <c r="C71" s="44">
        <v>5</v>
      </c>
      <c r="D71" s="168">
        <v>1</v>
      </c>
      <c r="E71" s="48">
        <v>56</v>
      </c>
      <c r="F71" s="48">
        <v>133</v>
      </c>
      <c r="G71" s="182"/>
      <c r="H71" s="48">
        <v>59</v>
      </c>
      <c r="I71" s="182">
        <v>8</v>
      </c>
      <c r="J71" s="48">
        <v>9</v>
      </c>
      <c r="K71" s="48"/>
      <c r="L71" s="177">
        <v>305</v>
      </c>
      <c r="M71" s="177">
        <v>265</v>
      </c>
      <c r="N71" s="168">
        <v>0.86885245901639341</v>
      </c>
      <c r="O71" s="48">
        <v>16</v>
      </c>
      <c r="P71" s="44">
        <v>22</v>
      </c>
      <c r="Q71" s="44">
        <v>5</v>
      </c>
      <c r="R71" s="44">
        <v>1</v>
      </c>
      <c r="S71" s="44">
        <v>17</v>
      </c>
      <c r="T71" s="178">
        <v>326</v>
      </c>
      <c r="U71" s="178">
        <v>352</v>
      </c>
      <c r="V71" s="179">
        <v>1.1540983606557378</v>
      </c>
    </row>
    <row r="72" spans="1:22" x14ac:dyDescent="0.2">
      <c r="A72" s="190" t="s">
        <v>1144</v>
      </c>
      <c r="B72" s="44">
        <v>8</v>
      </c>
      <c r="C72" s="44">
        <v>8</v>
      </c>
      <c r="D72" s="168">
        <v>1</v>
      </c>
      <c r="E72" s="48">
        <v>307</v>
      </c>
      <c r="F72" s="48">
        <v>776</v>
      </c>
      <c r="G72" s="182"/>
      <c r="H72" s="48">
        <v>448</v>
      </c>
      <c r="I72" s="182">
        <v>83</v>
      </c>
      <c r="J72" s="48">
        <v>33</v>
      </c>
      <c r="K72" s="48"/>
      <c r="L72" s="177">
        <v>1673</v>
      </c>
      <c r="M72" s="177">
        <v>1647</v>
      </c>
      <c r="N72" s="168">
        <v>0.98445905558876268</v>
      </c>
      <c r="O72" s="48">
        <v>16</v>
      </c>
      <c r="P72" s="44">
        <v>83</v>
      </c>
      <c r="Q72" s="44">
        <v>15</v>
      </c>
      <c r="R72" s="44">
        <v>1</v>
      </c>
      <c r="S72" s="44">
        <v>318</v>
      </c>
      <c r="T72" s="178">
        <v>2080</v>
      </c>
      <c r="U72" s="178">
        <v>2436</v>
      </c>
      <c r="V72" s="179">
        <v>1.4560669456066946</v>
      </c>
    </row>
    <row r="73" spans="1:22" x14ac:dyDescent="0.2">
      <c r="A73" s="190" t="s">
        <v>390</v>
      </c>
      <c r="B73" s="44">
        <v>2</v>
      </c>
      <c r="C73" s="44">
        <v>2</v>
      </c>
      <c r="D73" s="168">
        <v>1</v>
      </c>
      <c r="E73" s="48">
        <v>58</v>
      </c>
      <c r="F73" s="48">
        <v>159</v>
      </c>
      <c r="G73" s="182"/>
      <c r="H73" s="48">
        <v>94</v>
      </c>
      <c r="I73" s="182">
        <v>23</v>
      </c>
      <c r="J73" s="48">
        <v>0</v>
      </c>
      <c r="K73" s="48"/>
      <c r="L73" s="177">
        <v>302</v>
      </c>
      <c r="M73" s="177">
        <v>334</v>
      </c>
      <c r="N73" s="168">
        <v>1.1059602649006623</v>
      </c>
      <c r="O73" s="48">
        <v>22</v>
      </c>
      <c r="P73" s="44">
        <v>30</v>
      </c>
      <c r="Q73" s="44">
        <v>6</v>
      </c>
      <c r="R73" s="44">
        <v>1</v>
      </c>
      <c r="S73" s="44">
        <v>27</v>
      </c>
      <c r="T73" s="178">
        <v>420</v>
      </c>
      <c r="U73" s="178">
        <v>427</v>
      </c>
      <c r="V73" s="179">
        <v>1.4139072847682119</v>
      </c>
    </row>
    <row r="74" spans="1:22" x14ac:dyDescent="0.2">
      <c r="A74" s="190" t="s">
        <v>393</v>
      </c>
      <c r="B74" s="44">
        <v>2</v>
      </c>
      <c r="C74" s="44">
        <v>2</v>
      </c>
      <c r="D74" s="168">
        <v>1</v>
      </c>
      <c r="E74" s="48">
        <v>67</v>
      </c>
      <c r="F74" s="48">
        <v>170</v>
      </c>
      <c r="G74" s="176"/>
      <c r="H74" s="48">
        <v>64</v>
      </c>
      <c r="I74" s="182">
        <v>18</v>
      </c>
      <c r="J74" s="48">
        <v>4</v>
      </c>
      <c r="K74" s="48"/>
      <c r="L74" s="177">
        <v>357</v>
      </c>
      <c r="M74" s="177">
        <v>323</v>
      </c>
      <c r="N74" s="168">
        <v>0.90476190476190477</v>
      </c>
      <c r="O74" s="48">
        <v>9</v>
      </c>
      <c r="P74" s="44">
        <v>26</v>
      </c>
      <c r="Q74" s="44">
        <v>7</v>
      </c>
      <c r="R74" s="44">
        <v>1</v>
      </c>
      <c r="S74" s="44">
        <v>10</v>
      </c>
      <c r="T74" s="178">
        <v>376</v>
      </c>
      <c r="U74" s="178">
        <v>395</v>
      </c>
      <c r="V74" s="179">
        <v>1.1064425770308124</v>
      </c>
    </row>
    <row r="75" spans="1:22" x14ac:dyDescent="0.2">
      <c r="A75" s="190" t="s">
        <v>396</v>
      </c>
      <c r="B75" s="44">
        <v>2</v>
      </c>
      <c r="C75" s="44">
        <v>2</v>
      </c>
      <c r="D75" s="168">
        <v>1</v>
      </c>
      <c r="E75" s="48">
        <v>29</v>
      </c>
      <c r="F75" s="48">
        <v>51</v>
      </c>
      <c r="G75" s="176"/>
      <c r="H75" s="48">
        <v>28</v>
      </c>
      <c r="I75" s="182">
        <v>6</v>
      </c>
      <c r="J75" s="48">
        <v>0</v>
      </c>
      <c r="K75" s="48"/>
      <c r="L75" s="177">
        <v>130</v>
      </c>
      <c r="M75" s="177">
        <v>114</v>
      </c>
      <c r="N75" s="168">
        <v>0.87692307692307692</v>
      </c>
      <c r="O75" s="48">
        <v>11</v>
      </c>
      <c r="P75" s="44">
        <v>4</v>
      </c>
      <c r="Q75" s="44">
        <v>5</v>
      </c>
      <c r="R75" s="44">
        <v>1</v>
      </c>
      <c r="S75" s="44">
        <v>0</v>
      </c>
      <c r="T75" s="178">
        <v>135</v>
      </c>
      <c r="U75" s="178">
        <v>142</v>
      </c>
      <c r="V75" s="179">
        <v>1.0923076923076922</v>
      </c>
    </row>
    <row r="76" spans="1:22" x14ac:dyDescent="0.2">
      <c r="A76" s="190" t="s">
        <v>1145</v>
      </c>
      <c r="B76" s="44">
        <v>1</v>
      </c>
      <c r="C76" s="44">
        <v>1</v>
      </c>
      <c r="D76" s="168">
        <v>1</v>
      </c>
      <c r="E76" s="48">
        <v>30</v>
      </c>
      <c r="F76" s="48">
        <v>58</v>
      </c>
      <c r="G76" s="182"/>
      <c r="H76" s="48">
        <v>11</v>
      </c>
      <c r="I76" s="182">
        <v>4</v>
      </c>
      <c r="J76" s="48">
        <v>0</v>
      </c>
      <c r="K76" s="48"/>
      <c r="L76" s="177">
        <v>113</v>
      </c>
      <c r="M76" s="177">
        <v>103</v>
      </c>
      <c r="N76" s="168">
        <v>0.91150442477876104</v>
      </c>
      <c r="O76" s="48">
        <v>20</v>
      </c>
      <c r="P76" s="44">
        <v>8</v>
      </c>
      <c r="Q76" s="44">
        <v>5</v>
      </c>
      <c r="R76" s="44">
        <v>1</v>
      </c>
      <c r="S76" s="44">
        <v>0</v>
      </c>
      <c r="T76" s="178">
        <v>137</v>
      </c>
      <c r="U76" s="178">
        <v>143</v>
      </c>
      <c r="V76" s="179">
        <v>1.2654867256637168</v>
      </c>
    </row>
    <row r="77" spans="1:22" x14ac:dyDescent="0.2">
      <c r="A77" s="190" t="s">
        <v>400</v>
      </c>
      <c r="B77" s="44">
        <v>3</v>
      </c>
      <c r="C77" s="44">
        <v>3</v>
      </c>
      <c r="D77" s="168">
        <v>1</v>
      </c>
      <c r="E77" s="48">
        <v>55</v>
      </c>
      <c r="F77" s="48">
        <v>139</v>
      </c>
      <c r="G77" s="182"/>
      <c r="H77" s="48">
        <v>48</v>
      </c>
      <c r="I77" s="182">
        <v>22</v>
      </c>
      <c r="J77" s="48">
        <v>0</v>
      </c>
      <c r="K77" s="48"/>
      <c r="L77" s="177">
        <v>276</v>
      </c>
      <c r="M77" s="177">
        <v>264</v>
      </c>
      <c r="N77" s="168">
        <v>0.95652173913043481</v>
      </c>
      <c r="O77" s="48">
        <v>15</v>
      </c>
      <c r="P77" s="44">
        <v>18</v>
      </c>
      <c r="Q77" s="44">
        <v>5</v>
      </c>
      <c r="R77" s="44">
        <v>0</v>
      </c>
      <c r="S77" s="44">
        <v>0</v>
      </c>
      <c r="T77" s="178">
        <v>302</v>
      </c>
      <c r="U77" s="178">
        <v>313</v>
      </c>
      <c r="V77" s="179">
        <v>1.1340579710144927</v>
      </c>
    </row>
    <row r="78" spans="1:22" x14ac:dyDescent="0.2">
      <c r="A78" s="193" t="s">
        <v>1146</v>
      </c>
      <c r="B78" s="18">
        <v>34</v>
      </c>
      <c r="C78" s="18">
        <v>34</v>
      </c>
      <c r="D78" s="19">
        <v>1</v>
      </c>
      <c r="E78" s="18">
        <v>794</v>
      </c>
      <c r="F78" s="18">
        <v>1852</v>
      </c>
      <c r="G78" s="20">
        <v>0</v>
      </c>
      <c r="H78" s="18">
        <v>868</v>
      </c>
      <c r="I78" s="20">
        <v>209</v>
      </c>
      <c r="J78" s="18">
        <v>46</v>
      </c>
      <c r="K78" s="18">
        <v>0</v>
      </c>
      <c r="L78" s="18">
        <v>3880</v>
      </c>
      <c r="M78" s="18">
        <v>3769</v>
      </c>
      <c r="N78" s="19">
        <v>0.97139175257731958</v>
      </c>
      <c r="O78" s="37">
        <v>160</v>
      </c>
      <c r="P78" s="21">
        <v>248</v>
      </c>
      <c r="Q78" s="21">
        <v>80</v>
      </c>
      <c r="R78" s="21">
        <v>9</v>
      </c>
      <c r="S78" s="37">
        <v>417</v>
      </c>
      <c r="T78" s="59">
        <v>4683</v>
      </c>
      <c r="U78" s="180">
        <v>5146</v>
      </c>
      <c r="V78" s="181">
        <v>1.3262886597938144</v>
      </c>
    </row>
    <row r="79" spans="1:22" s="9" customFormat="1" x14ac:dyDescent="0.2">
      <c r="A79" s="189" t="s">
        <v>408</v>
      </c>
      <c r="B79" s="44">
        <v>1</v>
      </c>
      <c r="C79" s="44">
        <v>1</v>
      </c>
      <c r="D79" s="2">
        <v>1</v>
      </c>
      <c r="E79" s="48">
        <v>15</v>
      </c>
      <c r="F79" s="48">
        <v>42</v>
      </c>
      <c r="G79" s="176"/>
      <c r="H79" s="48">
        <v>8</v>
      </c>
      <c r="I79" s="176">
        <v>5</v>
      </c>
      <c r="J79" s="48"/>
      <c r="K79" s="173"/>
      <c r="L79" s="177">
        <v>70</v>
      </c>
      <c r="M79" s="177">
        <v>70</v>
      </c>
      <c r="N79" s="2">
        <v>1</v>
      </c>
      <c r="O79" s="48">
        <v>24</v>
      </c>
      <c r="P79" s="64">
        <v>5</v>
      </c>
      <c r="Q79" s="64">
        <v>8</v>
      </c>
      <c r="R79" s="64">
        <v>1</v>
      </c>
      <c r="S79" s="64"/>
      <c r="T79" s="178">
        <v>108</v>
      </c>
      <c r="U79" s="178">
        <v>114</v>
      </c>
      <c r="V79" s="179">
        <v>1.6285714285714286</v>
      </c>
    </row>
    <row r="80" spans="1:22" s="9" customFormat="1" x14ac:dyDescent="0.2">
      <c r="A80" s="189" t="s">
        <v>410</v>
      </c>
      <c r="B80" s="44">
        <v>3</v>
      </c>
      <c r="C80" s="44">
        <v>3</v>
      </c>
      <c r="D80" s="2">
        <v>1</v>
      </c>
      <c r="E80" s="48">
        <v>48</v>
      </c>
      <c r="F80" s="48">
        <v>70</v>
      </c>
      <c r="G80" s="176"/>
      <c r="H80" s="48">
        <v>41</v>
      </c>
      <c r="I80" s="176">
        <v>16</v>
      </c>
      <c r="J80" s="48">
        <v>3</v>
      </c>
      <c r="K80" s="173"/>
      <c r="L80" s="177">
        <v>191</v>
      </c>
      <c r="M80" s="177">
        <v>178</v>
      </c>
      <c r="N80" s="2">
        <v>0.93193717277486909</v>
      </c>
      <c r="O80" s="48">
        <v>26</v>
      </c>
      <c r="P80" s="64">
        <v>16</v>
      </c>
      <c r="Q80" s="64">
        <v>4</v>
      </c>
      <c r="R80" s="64">
        <v>1</v>
      </c>
      <c r="S80" s="64"/>
      <c r="T80" s="178">
        <v>225</v>
      </c>
      <c r="U80" s="178">
        <v>233</v>
      </c>
      <c r="V80" s="179">
        <v>1.2198952879581151</v>
      </c>
    </row>
    <row r="81" spans="1:22" s="9" customFormat="1" x14ac:dyDescent="0.2">
      <c r="A81" s="189" t="s">
        <v>413</v>
      </c>
      <c r="B81" s="44">
        <v>2</v>
      </c>
      <c r="C81" s="44">
        <v>2</v>
      </c>
      <c r="D81" s="2">
        <v>1</v>
      </c>
      <c r="E81" s="48">
        <v>40</v>
      </c>
      <c r="F81" s="48">
        <v>63</v>
      </c>
      <c r="G81" s="176"/>
      <c r="H81" s="48">
        <v>10</v>
      </c>
      <c r="I81" s="176">
        <v>5</v>
      </c>
      <c r="J81" s="48"/>
      <c r="K81" s="173"/>
      <c r="L81" s="177">
        <v>129</v>
      </c>
      <c r="M81" s="177">
        <v>118</v>
      </c>
      <c r="N81" s="2">
        <v>0.9147286821705426</v>
      </c>
      <c r="O81" s="48">
        <v>62</v>
      </c>
      <c r="P81" s="64">
        <v>10</v>
      </c>
      <c r="Q81" s="64">
        <v>10</v>
      </c>
      <c r="R81" s="64">
        <v>1</v>
      </c>
      <c r="S81" s="64"/>
      <c r="T81" s="178">
        <v>201</v>
      </c>
      <c r="U81" s="178">
        <v>190</v>
      </c>
      <c r="V81" s="179">
        <v>1.4728682170542635</v>
      </c>
    </row>
    <row r="82" spans="1:22" s="9" customFormat="1" x14ac:dyDescent="0.2">
      <c r="A82" s="189" t="s">
        <v>417</v>
      </c>
      <c r="B82" s="44">
        <v>1</v>
      </c>
      <c r="C82" s="44">
        <v>1</v>
      </c>
      <c r="D82" s="2">
        <v>1</v>
      </c>
      <c r="E82" s="48">
        <v>68</v>
      </c>
      <c r="F82" s="48">
        <v>194</v>
      </c>
      <c r="G82" s="176"/>
      <c r="H82" s="48">
        <v>61</v>
      </c>
      <c r="I82" s="176">
        <v>14</v>
      </c>
      <c r="J82" s="48"/>
      <c r="K82" s="173"/>
      <c r="L82" s="177">
        <v>367</v>
      </c>
      <c r="M82" s="177">
        <v>337</v>
      </c>
      <c r="N82" s="2">
        <v>0.91825613079019075</v>
      </c>
      <c r="O82" s="48">
        <v>24</v>
      </c>
      <c r="P82" s="64">
        <v>19</v>
      </c>
      <c r="Q82" s="64">
        <v>14</v>
      </c>
      <c r="R82" s="64">
        <v>1</v>
      </c>
      <c r="S82" s="64"/>
      <c r="T82" s="178">
        <v>395</v>
      </c>
      <c r="U82" s="178">
        <v>388</v>
      </c>
      <c r="V82" s="179">
        <v>1.0572207084468666</v>
      </c>
    </row>
    <row r="83" spans="1:22" s="9" customFormat="1" x14ac:dyDescent="0.2">
      <c r="A83" s="189" t="s">
        <v>419</v>
      </c>
      <c r="B83" s="44">
        <v>1</v>
      </c>
      <c r="C83" s="44">
        <v>1</v>
      </c>
      <c r="D83" s="2">
        <v>1</v>
      </c>
      <c r="E83" s="48">
        <v>52</v>
      </c>
      <c r="F83" s="48">
        <v>100</v>
      </c>
      <c r="G83" s="176">
        <v>1</v>
      </c>
      <c r="H83" s="48">
        <v>33</v>
      </c>
      <c r="I83" s="176">
        <v>10</v>
      </c>
      <c r="J83" s="48"/>
      <c r="K83" s="173"/>
      <c r="L83" s="177">
        <v>206</v>
      </c>
      <c r="M83" s="177">
        <v>196</v>
      </c>
      <c r="N83" s="2">
        <v>0.95145631067961167</v>
      </c>
      <c r="O83" s="48">
        <v>37</v>
      </c>
      <c r="P83" s="64">
        <v>14</v>
      </c>
      <c r="Q83" s="64">
        <v>5</v>
      </c>
      <c r="R83" s="64">
        <v>1</v>
      </c>
      <c r="S83" s="64"/>
      <c r="T83" s="178">
        <v>253</v>
      </c>
      <c r="U83" s="178">
        <v>248</v>
      </c>
      <c r="V83" s="179">
        <v>1.203883495145631</v>
      </c>
    </row>
    <row r="84" spans="1:22" s="9" customFormat="1" x14ac:dyDescent="0.2">
      <c r="A84" s="189" t="s">
        <v>421</v>
      </c>
      <c r="B84" s="44">
        <v>3</v>
      </c>
      <c r="C84" s="44">
        <v>3</v>
      </c>
      <c r="D84" s="2">
        <v>1</v>
      </c>
      <c r="E84" s="48">
        <v>86</v>
      </c>
      <c r="F84" s="48">
        <v>186</v>
      </c>
      <c r="G84" s="176"/>
      <c r="H84" s="48">
        <v>71</v>
      </c>
      <c r="I84" s="176">
        <v>10</v>
      </c>
      <c r="J84" s="48">
        <v>11</v>
      </c>
      <c r="K84" s="173"/>
      <c r="L84" s="177">
        <v>373</v>
      </c>
      <c r="M84" s="177">
        <v>364</v>
      </c>
      <c r="N84" s="2">
        <v>0.97587131367292224</v>
      </c>
      <c r="O84" s="48">
        <v>27</v>
      </c>
      <c r="P84" s="64">
        <v>40</v>
      </c>
      <c r="Q84" s="64">
        <v>17</v>
      </c>
      <c r="R84" s="64">
        <v>1</v>
      </c>
      <c r="S84" s="64">
        <v>19</v>
      </c>
      <c r="T84" s="178">
        <v>468</v>
      </c>
      <c r="U84" s="178">
        <v>475</v>
      </c>
      <c r="V84" s="179">
        <v>1.2734584450402144</v>
      </c>
    </row>
    <row r="85" spans="1:22" s="9" customFormat="1" x14ac:dyDescent="0.2">
      <c r="A85" s="189" t="s">
        <v>423</v>
      </c>
      <c r="B85" s="44">
        <v>1</v>
      </c>
      <c r="C85" s="44">
        <v>1</v>
      </c>
      <c r="D85" s="2">
        <v>1</v>
      </c>
      <c r="E85" s="48">
        <v>82</v>
      </c>
      <c r="F85" s="48">
        <v>118</v>
      </c>
      <c r="G85" s="176">
        <v>1</v>
      </c>
      <c r="H85" s="48">
        <v>32</v>
      </c>
      <c r="I85" s="176">
        <v>15</v>
      </c>
      <c r="J85" s="48"/>
      <c r="K85" s="173"/>
      <c r="L85" s="177">
        <v>244</v>
      </c>
      <c r="M85" s="177">
        <v>248</v>
      </c>
      <c r="N85" s="2">
        <v>1.0163934426229508</v>
      </c>
      <c r="O85" s="48">
        <v>29</v>
      </c>
      <c r="P85" s="64">
        <v>10</v>
      </c>
      <c r="Q85" s="64">
        <v>3</v>
      </c>
      <c r="R85" s="64">
        <v>1</v>
      </c>
      <c r="S85" s="64">
        <v>8</v>
      </c>
      <c r="T85" s="178">
        <v>299</v>
      </c>
      <c r="U85" s="178">
        <v>297</v>
      </c>
      <c r="V85" s="179">
        <v>1.2172131147540983</v>
      </c>
    </row>
    <row r="86" spans="1:22" s="9" customFormat="1" x14ac:dyDescent="0.2">
      <c r="A86" s="189" t="s">
        <v>426</v>
      </c>
      <c r="B86" s="44">
        <v>1</v>
      </c>
      <c r="C86" s="44">
        <v>1</v>
      </c>
      <c r="D86" s="2">
        <v>1</v>
      </c>
      <c r="E86" s="48">
        <v>50</v>
      </c>
      <c r="F86" s="48">
        <v>81</v>
      </c>
      <c r="G86" s="176">
        <v>1</v>
      </c>
      <c r="H86" s="48">
        <v>13</v>
      </c>
      <c r="I86" s="176">
        <v>12</v>
      </c>
      <c r="J86" s="48"/>
      <c r="K86" s="173"/>
      <c r="L86" s="177">
        <v>165</v>
      </c>
      <c r="M86" s="177">
        <v>157</v>
      </c>
      <c r="N86" s="2">
        <v>0.95151515151515154</v>
      </c>
      <c r="O86" s="48">
        <v>36</v>
      </c>
      <c r="P86" s="64">
        <v>10</v>
      </c>
      <c r="Q86" s="64">
        <v>4</v>
      </c>
      <c r="R86" s="64">
        <v>1</v>
      </c>
      <c r="S86" s="64"/>
      <c r="T86" s="178">
        <v>208</v>
      </c>
      <c r="U86" s="178">
        <v>216</v>
      </c>
      <c r="V86" s="179">
        <v>1.3090909090909091</v>
      </c>
    </row>
    <row r="87" spans="1:22" s="9" customFormat="1" x14ac:dyDescent="0.2">
      <c r="A87" s="189" t="s">
        <v>428</v>
      </c>
      <c r="B87" s="44">
        <v>1</v>
      </c>
      <c r="C87" s="44">
        <v>1</v>
      </c>
      <c r="D87" s="2">
        <v>1</v>
      </c>
      <c r="E87" s="48">
        <v>26</v>
      </c>
      <c r="F87" s="48">
        <v>57</v>
      </c>
      <c r="G87" s="176"/>
      <c r="H87" s="48">
        <v>21</v>
      </c>
      <c r="I87" s="176">
        <v>2</v>
      </c>
      <c r="J87" s="48"/>
      <c r="K87" s="173"/>
      <c r="L87" s="177">
        <v>107</v>
      </c>
      <c r="M87" s="177">
        <v>106</v>
      </c>
      <c r="N87" s="2">
        <v>0.99065420560747663</v>
      </c>
      <c r="O87" s="48">
        <v>11</v>
      </c>
      <c r="P87" s="64">
        <v>11</v>
      </c>
      <c r="Q87" s="64">
        <v>10</v>
      </c>
      <c r="R87" s="64">
        <v>1</v>
      </c>
      <c r="S87" s="64"/>
      <c r="T87" s="178">
        <v>139</v>
      </c>
      <c r="U87" s="178">
        <v>144</v>
      </c>
      <c r="V87" s="179">
        <v>1.3457943925233644</v>
      </c>
    </row>
    <row r="88" spans="1:22" x14ac:dyDescent="0.2">
      <c r="A88" s="193" t="s">
        <v>1147</v>
      </c>
      <c r="B88" s="18">
        <v>14</v>
      </c>
      <c r="C88" s="18">
        <v>14</v>
      </c>
      <c r="D88" s="19">
        <v>1</v>
      </c>
      <c r="E88" s="18">
        <v>467</v>
      </c>
      <c r="F88" s="18">
        <v>911</v>
      </c>
      <c r="G88" s="20">
        <v>3</v>
      </c>
      <c r="H88" s="18">
        <v>290</v>
      </c>
      <c r="I88" s="20">
        <v>89</v>
      </c>
      <c r="J88" s="18">
        <v>14</v>
      </c>
      <c r="K88" s="18">
        <v>0</v>
      </c>
      <c r="L88" s="18">
        <v>1852</v>
      </c>
      <c r="M88" s="18">
        <v>1774</v>
      </c>
      <c r="N88" s="19">
        <v>0.95788336933045359</v>
      </c>
      <c r="O88" s="37">
        <v>276</v>
      </c>
      <c r="P88" s="21">
        <v>135</v>
      </c>
      <c r="Q88" s="21">
        <v>75</v>
      </c>
      <c r="R88" s="21">
        <v>9</v>
      </c>
      <c r="S88" s="37">
        <v>27</v>
      </c>
      <c r="T88" s="59">
        <v>2296</v>
      </c>
      <c r="U88" s="180">
        <v>2305</v>
      </c>
      <c r="V88" s="181">
        <v>1.2446004319654427</v>
      </c>
    </row>
    <row r="89" spans="1:22" s="9" customFormat="1" x14ac:dyDescent="0.2">
      <c r="A89" s="189" t="s">
        <v>433</v>
      </c>
      <c r="B89" s="173">
        <v>3</v>
      </c>
      <c r="C89" s="173">
        <v>3</v>
      </c>
      <c r="D89" s="2">
        <v>1</v>
      </c>
      <c r="E89" s="58">
        <v>74</v>
      </c>
      <c r="F89" s="50">
        <v>197</v>
      </c>
      <c r="G89" s="49">
        <v>0</v>
      </c>
      <c r="H89" s="50">
        <v>111</v>
      </c>
      <c r="I89" s="176"/>
      <c r="J89" s="47">
        <v>3</v>
      </c>
      <c r="K89" s="47"/>
      <c r="L89" s="22">
        <v>458</v>
      </c>
      <c r="M89" s="22">
        <v>385</v>
      </c>
      <c r="N89" s="2">
        <v>0.84061135371179041</v>
      </c>
      <c r="O89" s="173">
        <v>40</v>
      </c>
      <c r="P89" s="50">
        <v>24</v>
      </c>
      <c r="Q89" s="50">
        <v>4</v>
      </c>
      <c r="R89" s="50">
        <v>1</v>
      </c>
      <c r="S89" s="50">
        <v>167</v>
      </c>
      <c r="T89" s="178">
        <v>621</v>
      </c>
      <c r="U89" s="178">
        <v>494</v>
      </c>
      <c r="V89" s="179">
        <v>1.0786026200873362</v>
      </c>
    </row>
    <row r="90" spans="1:22" s="9" customFormat="1" x14ac:dyDescent="0.2">
      <c r="A90" s="189" t="s">
        <v>438</v>
      </c>
      <c r="B90" s="173">
        <v>6</v>
      </c>
      <c r="C90" s="173">
        <v>6</v>
      </c>
      <c r="D90" s="2">
        <v>1</v>
      </c>
      <c r="E90" s="47">
        <v>65</v>
      </c>
      <c r="F90" s="50">
        <v>230</v>
      </c>
      <c r="G90" s="49">
        <v>2</v>
      </c>
      <c r="H90" s="50">
        <v>135</v>
      </c>
      <c r="I90" s="176"/>
      <c r="J90" s="47"/>
      <c r="K90" s="47"/>
      <c r="L90" s="22">
        <v>693</v>
      </c>
      <c r="M90" s="22">
        <v>432</v>
      </c>
      <c r="N90" s="2">
        <v>0.62337662337662336</v>
      </c>
      <c r="O90" s="173">
        <v>54</v>
      </c>
      <c r="P90" s="50">
        <v>28</v>
      </c>
      <c r="Q90" s="50">
        <v>5</v>
      </c>
      <c r="R90" s="50">
        <v>1</v>
      </c>
      <c r="S90" s="50">
        <v>136</v>
      </c>
      <c r="T90" s="178">
        <v>656</v>
      </c>
      <c r="U90" s="178">
        <v>724</v>
      </c>
      <c r="V90" s="179">
        <v>1.0447330447330447</v>
      </c>
    </row>
    <row r="91" spans="1:22" s="9" customFormat="1" x14ac:dyDescent="0.2">
      <c r="A91" s="189" t="s">
        <v>446</v>
      </c>
      <c r="B91" s="173">
        <v>1</v>
      </c>
      <c r="C91" s="173">
        <v>1</v>
      </c>
      <c r="D91" s="2">
        <v>1</v>
      </c>
      <c r="E91" s="47">
        <v>85</v>
      </c>
      <c r="F91" s="50">
        <v>150</v>
      </c>
      <c r="G91" s="49">
        <v>0</v>
      </c>
      <c r="H91" s="50">
        <v>158</v>
      </c>
      <c r="I91" s="176"/>
      <c r="J91" s="47">
        <v>2</v>
      </c>
      <c r="K91" s="47"/>
      <c r="L91" s="22">
        <v>542</v>
      </c>
      <c r="M91" s="22">
        <v>395</v>
      </c>
      <c r="N91" s="2">
        <v>0.72878228782287824</v>
      </c>
      <c r="O91" s="173"/>
      <c r="P91" s="50">
        <v>27</v>
      </c>
      <c r="Q91" s="50">
        <v>3</v>
      </c>
      <c r="R91" s="50">
        <v>1</v>
      </c>
      <c r="S91" s="50">
        <v>133</v>
      </c>
      <c r="T91" s="178">
        <v>559</v>
      </c>
      <c r="U91" s="178">
        <v>675</v>
      </c>
      <c r="V91" s="179">
        <v>1.2453874538745386</v>
      </c>
    </row>
    <row r="92" spans="1:22" s="9" customFormat="1" x14ac:dyDescent="0.2">
      <c r="A92" s="189" t="s">
        <v>449</v>
      </c>
      <c r="B92" s="173">
        <v>5</v>
      </c>
      <c r="C92" s="173">
        <v>5</v>
      </c>
      <c r="D92" s="2">
        <v>1</v>
      </c>
      <c r="E92" s="47">
        <v>156</v>
      </c>
      <c r="F92" s="50">
        <v>340</v>
      </c>
      <c r="G92" s="49">
        <v>0</v>
      </c>
      <c r="H92" s="50">
        <v>178</v>
      </c>
      <c r="I92" s="176"/>
      <c r="J92" s="47">
        <v>9</v>
      </c>
      <c r="K92" s="47"/>
      <c r="L92" s="22">
        <v>1140</v>
      </c>
      <c r="M92" s="22">
        <v>683</v>
      </c>
      <c r="N92" s="2">
        <v>0.59912280701754383</v>
      </c>
      <c r="O92" s="173"/>
      <c r="P92" s="50">
        <v>44</v>
      </c>
      <c r="Q92" s="50">
        <v>3</v>
      </c>
      <c r="R92" s="50">
        <v>1</v>
      </c>
      <c r="S92" s="50">
        <v>301</v>
      </c>
      <c r="T92" s="178">
        <v>1032</v>
      </c>
      <c r="U92" s="178">
        <v>1487</v>
      </c>
      <c r="V92" s="179">
        <v>1.3043859649122806</v>
      </c>
    </row>
    <row r="93" spans="1:22" s="9" customFormat="1" x14ac:dyDescent="0.2">
      <c r="A93" s="189" t="s">
        <v>455</v>
      </c>
      <c r="B93" s="173">
        <v>3</v>
      </c>
      <c r="C93" s="173">
        <v>3</v>
      </c>
      <c r="D93" s="2">
        <v>1</v>
      </c>
      <c r="E93" s="47">
        <v>59</v>
      </c>
      <c r="F93" s="50">
        <v>180</v>
      </c>
      <c r="G93" s="49">
        <v>0</v>
      </c>
      <c r="H93" s="50">
        <v>127</v>
      </c>
      <c r="I93" s="176"/>
      <c r="J93" s="47"/>
      <c r="K93" s="47"/>
      <c r="L93" s="22">
        <v>638</v>
      </c>
      <c r="M93" s="22">
        <v>366</v>
      </c>
      <c r="N93" s="2">
        <v>0.57366771159874608</v>
      </c>
      <c r="O93" s="173"/>
      <c r="P93" s="50">
        <v>34</v>
      </c>
      <c r="Q93" s="50">
        <v>4</v>
      </c>
      <c r="R93" s="50">
        <v>1</v>
      </c>
      <c r="S93" s="50">
        <v>185</v>
      </c>
      <c r="T93" s="178">
        <v>590</v>
      </c>
      <c r="U93" s="178">
        <v>670</v>
      </c>
      <c r="V93" s="179">
        <v>1.0501567398119123</v>
      </c>
    </row>
    <row r="94" spans="1:22" s="9" customFormat="1" x14ac:dyDescent="0.2">
      <c r="A94" s="189" t="s">
        <v>461</v>
      </c>
      <c r="B94" s="173">
        <v>2</v>
      </c>
      <c r="C94" s="173">
        <v>2</v>
      </c>
      <c r="D94" s="2">
        <v>1</v>
      </c>
      <c r="E94" s="47">
        <v>149</v>
      </c>
      <c r="F94" s="50">
        <v>274</v>
      </c>
      <c r="G94" s="49">
        <v>0</v>
      </c>
      <c r="H94" s="50">
        <v>261</v>
      </c>
      <c r="I94" s="176"/>
      <c r="J94" s="47"/>
      <c r="K94" s="47">
        <v>22</v>
      </c>
      <c r="L94" s="22">
        <v>764</v>
      </c>
      <c r="M94" s="22">
        <v>706</v>
      </c>
      <c r="N94" s="2">
        <v>0.9240837696335078</v>
      </c>
      <c r="O94" s="173">
        <v>22</v>
      </c>
      <c r="P94" s="50">
        <v>36</v>
      </c>
      <c r="Q94" s="50">
        <v>2</v>
      </c>
      <c r="R94" s="50">
        <v>1</v>
      </c>
      <c r="S94" s="50">
        <v>132</v>
      </c>
      <c r="T94" s="178">
        <v>899</v>
      </c>
      <c r="U94" s="178">
        <v>822</v>
      </c>
      <c r="V94" s="179">
        <v>1.0759162303664922</v>
      </c>
    </row>
    <row r="95" spans="1:22" s="9" customFormat="1" x14ac:dyDescent="0.2">
      <c r="A95" s="189" t="s">
        <v>465</v>
      </c>
      <c r="B95" s="173">
        <v>3</v>
      </c>
      <c r="C95" s="173">
        <v>3</v>
      </c>
      <c r="D95" s="2">
        <v>1</v>
      </c>
      <c r="E95" s="47">
        <v>81</v>
      </c>
      <c r="F95" s="50">
        <v>311</v>
      </c>
      <c r="G95" s="49">
        <v>0</v>
      </c>
      <c r="H95" s="50">
        <v>149</v>
      </c>
      <c r="I95" s="176"/>
      <c r="J95" s="47">
        <v>2</v>
      </c>
      <c r="K95" s="47"/>
      <c r="L95" s="22">
        <v>734</v>
      </c>
      <c r="M95" s="22">
        <v>543</v>
      </c>
      <c r="N95" s="2">
        <v>0.73978201634877383</v>
      </c>
      <c r="O95" s="173"/>
      <c r="P95" s="50">
        <v>43</v>
      </c>
      <c r="Q95" s="50">
        <v>3</v>
      </c>
      <c r="R95" s="50">
        <v>1</v>
      </c>
      <c r="S95" s="50">
        <v>211</v>
      </c>
      <c r="T95" s="178">
        <v>801</v>
      </c>
      <c r="U95" s="178">
        <v>899</v>
      </c>
      <c r="V95" s="179">
        <v>1.2247956403269755</v>
      </c>
    </row>
    <row r="96" spans="1:22" s="9" customFormat="1" x14ac:dyDescent="0.2">
      <c r="A96" s="189" t="s">
        <v>470</v>
      </c>
      <c r="B96" s="173">
        <v>2</v>
      </c>
      <c r="C96" s="173">
        <v>2</v>
      </c>
      <c r="D96" s="2">
        <v>1</v>
      </c>
      <c r="E96" s="47">
        <v>87</v>
      </c>
      <c r="F96" s="50">
        <v>298</v>
      </c>
      <c r="G96" s="49">
        <v>0</v>
      </c>
      <c r="H96" s="50">
        <v>154</v>
      </c>
      <c r="I96" s="176"/>
      <c r="J96" s="47"/>
      <c r="K96" s="47"/>
      <c r="L96" s="22">
        <v>793</v>
      </c>
      <c r="M96" s="22">
        <v>539</v>
      </c>
      <c r="N96" s="2">
        <v>0.67969735182849933</v>
      </c>
      <c r="O96" s="173"/>
      <c r="P96" s="50">
        <v>33</v>
      </c>
      <c r="Q96" s="50">
        <v>2</v>
      </c>
      <c r="R96" s="50">
        <v>1</v>
      </c>
      <c r="S96" s="50">
        <v>268</v>
      </c>
      <c r="T96" s="178">
        <v>843</v>
      </c>
      <c r="U96" s="178">
        <v>910</v>
      </c>
      <c r="V96" s="179">
        <v>1.1475409836065573</v>
      </c>
    </row>
    <row r="97" spans="1:22" s="9" customFormat="1" x14ac:dyDescent="0.2">
      <c r="A97" s="189" t="s">
        <v>473</v>
      </c>
      <c r="B97" s="173">
        <v>1</v>
      </c>
      <c r="C97" s="173">
        <v>1</v>
      </c>
      <c r="D97" s="2">
        <v>1</v>
      </c>
      <c r="E97" s="47">
        <v>30</v>
      </c>
      <c r="F97" s="50">
        <v>46</v>
      </c>
      <c r="G97" s="49">
        <v>0</v>
      </c>
      <c r="H97" s="50">
        <v>33</v>
      </c>
      <c r="I97" s="176">
        <v>19</v>
      </c>
      <c r="J97" s="47">
        <v>0</v>
      </c>
      <c r="K97" s="47">
        <v>0</v>
      </c>
      <c r="L97" s="22">
        <v>136</v>
      </c>
      <c r="M97" s="22">
        <v>128</v>
      </c>
      <c r="N97" s="2">
        <v>0.94117647058823528</v>
      </c>
      <c r="O97" s="173">
        <v>38</v>
      </c>
      <c r="P97" s="50">
        <v>7</v>
      </c>
      <c r="Q97" s="50">
        <v>2</v>
      </c>
      <c r="R97" s="50">
        <v>1</v>
      </c>
      <c r="S97" s="50">
        <v>31</v>
      </c>
      <c r="T97" s="178">
        <v>207</v>
      </c>
      <c r="U97" s="178">
        <v>200</v>
      </c>
      <c r="V97" s="179">
        <v>1.4705882352941178</v>
      </c>
    </row>
    <row r="98" spans="1:22" s="9" customFormat="1" x14ac:dyDescent="0.2">
      <c r="A98" s="189" t="s">
        <v>475</v>
      </c>
      <c r="B98" s="173">
        <v>1</v>
      </c>
      <c r="C98" s="173">
        <v>1</v>
      </c>
      <c r="D98" s="2">
        <v>1</v>
      </c>
      <c r="E98" s="47">
        <v>37</v>
      </c>
      <c r="F98" s="50">
        <v>107</v>
      </c>
      <c r="G98" s="49">
        <v>0</v>
      </c>
      <c r="H98" s="50">
        <v>36</v>
      </c>
      <c r="I98" s="176"/>
      <c r="J98" s="47"/>
      <c r="K98" s="47"/>
      <c r="L98" s="22">
        <v>235</v>
      </c>
      <c r="M98" s="22">
        <v>180</v>
      </c>
      <c r="N98" s="2">
        <v>0.76595744680851063</v>
      </c>
      <c r="O98" s="173"/>
      <c r="P98" s="50">
        <v>15</v>
      </c>
      <c r="Q98" s="50">
        <v>2</v>
      </c>
      <c r="R98" s="50">
        <v>1</v>
      </c>
      <c r="S98" s="50">
        <v>74</v>
      </c>
      <c r="T98" s="178">
        <v>272</v>
      </c>
      <c r="U98" s="178">
        <v>280</v>
      </c>
      <c r="V98" s="179">
        <v>1.1914893617021276</v>
      </c>
    </row>
    <row r="99" spans="1:22" s="9" customFormat="1" x14ac:dyDescent="0.2">
      <c r="A99" s="189" t="s">
        <v>478</v>
      </c>
      <c r="B99" s="173">
        <v>7</v>
      </c>
      <c r="C99" s="173">
        <v>7</v>
      </c>
      <c r="D99" s="2">
        <v>1</v>
      </c>
      <c r="E99" s="47">
        <v>32</v>
      </c>
      <c r="F99" s="50">
        <v>81</v>
      </c>
      <c r="G99" s="49">
        <v>0</v>
      </c>
      <c r="H99" s="50">
        <v>35</v>
      </c>
      <c r="I99" s="176">
        <v>10</v>
      </c>
      <c r="J99" s="47"/>
      <c r="K99" s="47"/>
      <c r="L99" s="22">
        <v>161</v>
      </c>
      <c r="M99" s="22">
        <v>158</v>
      </c>
      <c r="N99" s="2">
        <v>0.98136645962732916</v>
      </c>
      <c r="O99" s="173">
        <v>26</v>
      </c>
      <c r="P99" s="50">
        <v>11</v>
      </c>
      <c r="Q99" s="50">
        <v>4</v>
      </c>
      <c r="R99" s="50">
        <v>1</v>
      </c>
      <c r="S99" s="50">
        <v>0</v>
      </c>
      <c r="T99" s="178">
        <v>200</v>
      </c>
      <c r="U99" s="178">
        <v>236</v>
      </c>
      <c r="V99" s="179">
        <v>1.4658385093167703</v>
      </c>
    </row>
    <row r="100" spans="1:22" s="9" customFormat="1" x14ac:dyDescent="0.2">
      <c r="A100" s="189" t="s">
        <v>489</v>
      </c>
      <c r="B100" s="173">
        <v>5</v>
      </c>
      <c r="C100" s="173">
        <v>5</v>
      </c>
      <c r="D100" s="2">
        <v>1</v>
      </c>
      <c r="E100" s="47">
        <v>77</v>
      </c>
      <c r="F100" s="50">
        <v>212</v>
      </c>
      <c r="G100" s="49">
        <v>0</v>
      </c>
      <c r="H100" s="50">
        <v>81</v>
      </c>
      <c r="I100" s="176">
        <v>45</v>
      </c>
      <c r="J100" s="47"/>
      <c r="K100" s="47"/>
      <c r="L100" s="22">
        <v>348</v>
      </c>
      <c r="M100" s="22">
        <v>415</v>
      </c>
      <c r="N100" s="2">
        <v>1.1925287356321839</v>
      </c>
      <c r="O100" s="173">
        <v>26</v>
      </c>
      <c r="P100" s="50">
        <v>27</v>
      </c>
      <c r="Q100" s="50">
        <v>8</v>
      </c>
      <c r="R100" s="50">
        <v>1</v>
      </c>
      <c r="S100" s="50">
        <v>27</v>
      </c>
      <c r="T100" s="178">
        <v>504</v>
      </c>
      <c r="U100" s="178">
        <v>484</v>
      </c>
      <c r="V100" s="179">
        <v>1.3908045977011494</v>
      </c>
    </row>
    <row r="101" spans="1:22" s="9" customFormat="1" x14ac:dyDescent="0.2">
      <c r="A101" s="189" t="s">
        <v>495</v>
      </c>
      <c r="B101" s="173">
        <v>1</v>
      </c>
      <c r="C101" s="173">
        <v>1</v>
      </c>
      <c r="D101" s="2">
        <v>1</v>
      </c>
      <c r="E101" s="47">
        <v>24</v>
      </c>
      <c r="F101" s="50">
        <v>108</v>
      </c>
      <c r="G101" s="49">
        <v>0</v>
      </c>
      <c r="H101" s="50">
        <v>49</v>
      </c>
      <c r="I101" s="176">
        <v>7</v>
      </c>
      <c r="J101" s="47"/>
      <c r="K101" s="47"/>
      <c r="L101" s="22">
        <v>670</v>
      </c>
      <c r="M101" s="22">
        <v>188</v>
      </c>
      <c r="N101" s="2">
        <v>0.28059701492537314</v>
      </c>
      <c r="O101" s="173"/>
      <c r="P101" s="50">
        <v>7</v>
      </c>
      <c r="Q101" s="50">
        <v>5</v>
      </c>
      <c r="R101" s="50">
        <v>1</v>
      </c>
      <c r="S101" s="50">
        <v>63</v>
      </c>
      <c r="T101" s="178">
        <v>264</v>
      </c>
      <c r="U101" s="178">
        <v>366</v>
      </c>
      <c r="V101" s="179">
        <v>0.54626865671641789</v>
      </c>
    </row>
    <row r="102" spans="1:22" s="9" customFormat="1" x14ac:dyDescent="0.2">
      <c r="A102" s="189" t="s">
        <v>497</v>
      </c>
      <c r="B102" s="173">
        <v>1</v>
      </c>
      <c r="C102" s="173">
        <v>1</v>
      </c>
      <c r="D102" s="2">
        <v>1</v>
      </c>
      <c r="E102" s="47">
        <v>121</v>
      </c>
      <c r="F102" s="50">
        <v>377</v>
      </c>
      <c r="G102" s="49">
        <v>5</v>
      </c>
      <c r="H102" s="50">
        <v>178</v>
      </c>
      <c r="I102" s="176"/>
      <c r="J102" s="47">
        <v>0</v>
      </c>
      <c r="K102" s="47"/>
      <c r="L102" s="22">
        <v>934</v>
      </c>
      <c r="M102" s="22">
        <v>681</v>
      </c>
      <c r="N102" s="2">
        <v>0.72912205567451815</v>
      </c>
      <c r="O102" s="173">
        <v>56</v>
      </c>
      <c r="P102" s="50">
        <v>37</v>
      </c>
      <c r="Q102" s="50">
        <v>9</v>
      </c>
      <c r="R102" s="50">
        <v>1</v>
      </c>
      <c r="S102" s="50">
        <v>175</v>
      </c>
      <c r="T102" s="178">
        <v>959</v>
      </c>
      <c r="U102" s="178">
        <v>907</v>
      </c>
      <c r="V102" s="179">
        <v>0.97109207708779444</v>
      </c>
    </row>
    <row r="103" spans="1:22" s="9" customFormat="1" x14ac:dyDescent="0.2">
      <c r="A103" s="189" t="s">
        <v>499</v>
      </c>
      <c r="B103" s="173">
        <v>7</v>
      </c>
      <c r="C103" s="173">
        <v>7</v>
      </c>
      <c r="D103" s="2">
        <v>1</v>
      </c>
      <c r="E103" s="47">
        <v>45</v>
      </c>
      <c r="F103" s="50">
        <v>150</v>
      </c>
      <c r="G103" s="49">
        <v>0</v>
      </c>
      <c r="H103" s="50">
        <v>70</v>
      </c>
      <c r="I103" s="176">
        <v>9</v>
      </c>
      <c r="J103" s="47"/>
      <c r="K103" s="47"/>
      <c r="L103" s="22">
        <v>300</v>
      </c>
      <c r="M103" s="22">
        <v>274</v>
      </c>
      <c r="N103" s="2">
        <v>0.91333333333333333</v>
      </c>
      <c r="O103" s="173"/>
      <c r="P103" s="50">
        <v>17</v>
      </c>
      <c r="Q103" s="50">
        <v>4</v>
      </c>
      <c r="R103" s="50">
        <v>1</v>
      </c>
      <c r="S103" s="50">
        <v>41</v>
      </c>
      <c r="T103" s="178">
        <v>337</v>
      </c>
      <c r="U103" s="178">
        <v>334</v>
      </c>
      <c r="V103" s="179">
        <v>1.1133333333333333</v>
      </c>
    </row>
    <row r="104" spans="1:22" x14ac:dyDescent="0.2">
      <c r="A104" s="193" t="s">
        <v>1148</v>
      </c>
      <c r="B104" s="18">
        <v>48</v>
      </c>
      <c r="C104" s="18">
        <v>48</v>
      </c>
      <c r="D104" s="19">
        <v>1</v>
      </c>
      <c r="E104" s="18">
        <v>1122</v>
      </c>
      <c r="F104" s="18">
        <v>3061</v>
      </c>
      <c r="G104" s="20">
        <v>7</v>
      </c>
      <c r="H104" s="18">
        <v>1755</v>
      </c>
      <c r="I104" s="20">
        <v>90</v>
      </c>
      <c r="J104" s="18">
        <v>16</v>
      </c>
      <c r="K104" s="18">
        <v>22</v>
      </c>
      <c r="L104" s="32">
        <v>8546</v>
      </c>
      <c r="M104" s="32">
        <v>6073</v>
      </c>
      <c r="N104" s="19">
        <v>0.71062485373274042</v>
      </c>
      <c r="O104" s="21">
        <v>262</v>
      </c>
      <c r="P104" s="21">
        <v>390</v>
      </c>
      <c r="Q104" s="21">
        <v>60</v>
      </c>
      <c r="R104" s="21">
        <v>15</v>
      </c>
      <c r="S104" s="21">
        <v>1944</v>
      </c>
      <c r="T104" s="59">
        <v>8744</v>
      </c>
      <c r="U104" s="180">
        <v>9488</v>
      </c>
      <c r="V104" s="181">
        <v>1.1102270067868008</v>
      </c>
    </row>
    <row r="105" spans="1:22" s="9" customFormat="1" x14ac:dyDescent="0.2">
      <c r="A105" s="189" t="s">
        <v>513</v>
      </c>
      <c r="B105" s="44">
        <v>2</v>
      </c>
      <c r="C105" s="44">
        <v>2</v>
      </c>
      <c r="D105" s="2">
        <v>1</v>
      </c>
      <c r="E105" s="27">
        <v>13</v>
      </c>
      <c r="F105" s="27">
        <v>34</v>
      </c>
      <c r="G105" s="176">
        <v>0</v>
      </c>
      <c r="H105" s="28">
        <v>19</v>
      </c>
      <c r="I105" s="176">
        <v>9</v>
      </c>
      <c r="J105" s="28">
        <v>0</v>
      </c>
      <c r="K105" s="173"/>
      <c r="L105" s="177">
        <v>75</v>
      </c>
      <c r="M105" s="177">
        <v>75</v>
      </c>
      <c r="N105" s="2">
        <v>1</v>
      </c>
      <c r="O105" s="28">
        <v>11</v>
      </c>
      <c r="P105" s="64">
        <v>4</v>
      </c>
      <c r="Q105" s="64">
        <v>1</v>
      </c>
      <c r="R105" s="64">
        <v>1</v>
      </c>
      <c r="S105" s="64">
        <v>0</v>
      </c>
      <c r="T105" s="178">
        <v>92</v>
      </c>
      <c r="U105" s="178">
        <v>90</v>
      </c>
      <c r="V105" s="179">
        <v>1.2</v>
      </c>
    </row>
    <row r="106" spans="1:22" s="9" customFormat="1" x14ac:dyDescent="0.2">
      <c r="A106" s="189" t="s">
        <v>516</v>
      </c>
      <c r="B106" s="44">
        <v>3</v>
      </c>
      <c r="C106" s="44">
        <v>3</v>
      </c>
      <c r="D106" s="2">
        <v>1</v>
      </c>
      <c r="E106" s="27">
        <v>49</v>
      </c>
      <c r="F106" s="27">
        <v>180</v>
      </c>
      <c r="G106" s="176">
        <v>0</v>
      </c>
      <c r="H106" s="28">
        <v>80</v>
      </c>
      <c r="I106" s="176">
        <v>5</v>
      </c>
      <c r="J106" s="28">
        <v>0</v>
      </c>
      <c r="K106" s="173"/>
      <c r="L106" s="177">
        <v>269</v>
      </c>
      <c r="M106" s="177">
        <v>314</v>
      </c>
      <c r="N106" s="2">
        <v>1.1672862453531598</v>
      </c>
      <c r="O106" s="28">
        <v>19</v>
      </c>
      <c r="P106" s="64">
        <v>33</v>
      </c>
      <c r="Q106" s="64">
        <v>4</v>
      </c>
      <c r="R106" s="64">
        <v>1</v>
      </c>
      <c r="S106" s="64">
        <v>54</v>
      </c>
      <c r="T106" s="178">
        <v>425</v>
      </c>
      <c r="U106" s="178">
        <v>423</v>
      </c>
      <c r="V106" s="179">
        <v>1.5724907063197027</v>
      </c>
    </row>
    <row r="107" spans="1:22" s="9" customFormat="1" x14ac:dyDescent="0.2">
      <c r="A107" s="189" t="s">
        <v>520</v>
      </c>
      <c r="B107" s="44">
        <v>4</v>
      </c>
      <c r="C107" s="44">
        <v>4</v>
      </c>
      <c r="D107" s="2">
        <v>1</v>
      </c>
      <c r="E107" s="27">
        <v>48</v>
      </c>
      <c r="F107" s="27">
        <v>135</v>
      </c>
      <c r="G107" s="176">
        <v>1</v>
      </c>
      <c r="H107" s="28">
        <v>86</v>
      </c>
      <c r="I107" s="176">
        <v>17</v>
      </c>
      <c r="J107" s="28">
        <v>0</v>
      </c>
      <c r="K107" s="173"/>
      <c r="L107" s="177">
        <v>281</v>
      </c>
      <c r="M107" s="177">
        <v>287</v>
      </c>
      <c r="N107" s="2">
        <v>1.0213523131672597</v>
      </c>
      <c r="O107" s="28">
        <v>19</v>
      </c>
      <c r="P107" s="64">
        <v>20</v>
      </c>
      <c r="Q107" s="64">
        <v>4</v>
      </c>
      <c r="R107" s="64">
        <v>1</v>
      </c>
      <c r="S107" s="64">
        <v>59</v>
      </c>
      <c r="T107" s="178">
        <v>390</v>
      </c>
      <c r="U107" s="178">
        <v>411</v>
      </c>
      <c r="V107" s="179">
        <v>1.4626334519572954</v>
      </c>
    </row>
    <row r="108" spans="1:22" s="9" customFormat="1" x14ac:dyDescent="0.2">
      <c r="A108" s="189" t="s">
        <v>525</v>
      </c>
      <c r="B108" s="44">
        <v>15</v>
      </c>
      <c r="C108" s="44">
        <v>15</v>
      </c>
      <c r="D108" s="2">
        <v>1</v>
      </c>
      <c r="E108" s="27">
        <v>155</v>
      </c>
      <c r="F108" s="27">
        <v>520</v>
      </c>
      <c r="G108" s="176">
        <v>0</v>
      </c>
      <c r="H108" s="28">
        <v>280</v>
      </c>
      <c r="I108" s="176">
        <v>28</v>
      </c>
      <c r="J108" s="28">
        <v>18</v>
      </c>
      <c r="K108" s="173"/>
      <c r="L108" s="177">
        <v>1054</v>
      </c>
      <c r="M108" s="177">
        <v>1001</v>
      </c>
      <c r="N108" s="2">
        <v>0.94971537001897532</v>
      </c>
      <c r="O108" s="28">
        <v>35</v>
      </c>
      <c r="P108" s="64">
        <v>59</v>
      </c>
      <c r="Q108" s="64">
        <v>4</v>
      </c>
      <c r="R108" s="64">
        <v>1</v>
      </c>
      <c r="S108" s="64">
        <v>405</v>
      </c>
      <c r="T108" s="178">
        <v>1505</v>
      </c>
      <c r="U108" s="178">
        <v>1287</v>
      </c>
      <c r="V108" s="179">
        <v>1.2210626185958253</v>
      </c>
    </row>
    <row r="109" spans="1:22" s="9" customFormat="1" x14ac:dyDescent="0.2">
      <c r="A109" s="189" t="s">
        <v>542</v>
      </c>
      <c r="B109" s="44">
        <v>1</v>
      </c>
      <c r="C109" s="44">
        <v>1</v>
      </c>
      <c r="D109" s="2">
        <v>1</v>
      </c>
      <c r="E109" s="27">
        <v>11</v>
      </c>
      <c r="F109" s="27">
        <v>47</v>
      </c>
      <c r="G109" s="176">
        <v>2</v>
      </c>
      <c r="H109" s="28">
        <v>12</v>
      </c>
      <c r="I109" s="176">
        <v>7</v>
      </c>
      <c r="J109" s="28">
        <v>0</v>
      </c>
      <c r="K109" s="173"/>
      <c r="L109" s="177">
        <v>82</v>
      </c>
      <c r="M109" s="177">
        <v>79</v>
      </c>
      <c r="N109" s="2">
        <v>0.96341463414634143</v>
      </c>
      <c r="O109" s="28">
        <v>15</v>
      </c>
      <c r="P109" s="64">
        <v>6</v>
      </c>
      <c r="Q109" s="64">
        <v>2</v>
      </c>
      <c r="R109" s="64">
        <v>1</v>
      </c>
      <c r="S109" s="64">
        <v>8</v>
      </c>
      <c r="T109" s="178">
        <v>111</v>
      </c>
      <c r="U109" s="178">
        <v>115</v>
      </c>
      <c r="V109" s="179">
        <v>1.4024390243902438</v>
      </c>
    </row>
    <row r="110" spans="1:22" s="9" customFormat="1" x14ac:dyDescent="0.2">
      <c r="A110" s="189" t="s">
        <v>544</v>
      </c>
      <c r="B110" s="44">
        <v>4</v>
      </c>
      <c r="C110" s="44">
        <v>4</v>
      </c>
      <c r="D110" s="2">
        <v>1</v>
      </c>
      <c r="E110" s="27">
        <v>14</v>
      </c>
      <c r="F110" s="27">
        <v>169</v>
      </c>
      <c r="G110" s="176">
        <v>0</v>
      </c>
      <c r="H110" s="28">
        <v>107</v>
      </c>
      <c r="I110" s="176">
        <v>18</v>
      </c>
      <c r="J110" s="28">
        <v>0</v>
      </c>
      <c r="K110" s="173"/>
      <c r="L110" s="177">
        <v>296</v>
      </c>
      <c r="M110" s="177">
        <v>308</v>
      </c>
      <c r="N110" s="2">
        <v>1.0405405405405406</v>
      </c>
      <c r="O110" s="28">
        <v>12</v>
      </c>
      <c r="P110" s="64">
        <v>30</v>
      </c>
      <c r="Q110" s="64">
        <v>4</v>
      </c>
      <c r="R110" s="64">
        <v>1</v>
      </c>
      <c r="S110" s="64">
        <v>72</v>
      </c>
      <c r="T110" s="178">
        <v>427</v>
      </c>
      <c r="U110" s="178">
        <v>420</v>
      </c>
      <c r="V110" s="179">
        <v>1.4189189189189189</v>
      </c>
    </row>
    <row r="111" spans="1:22" s="9" customFormat="1" x14ac:dyDescent="0.2">
      <c r="A111" s="189" t="s">
        <v>550</v>
      </c>
      <c r="B111" s="44">
        <v>3</v>
      </c>
      <c r="C111" s="44">
        <v>3</v>
      </c>
      <c r="D111" s="2">
        <v>1</v>
      </c>
      <c r="E111" s="27">
        <v>29</v>
      </c>
      <c r="F111" s="27">
        <v>96</v>
      </c>
      <c r="G111" s="176">
        <v>0</v>
      </c>
      <c r="H111" s="28">
        <v>35</v>
      </c>
      <c r="I111" s="176"/>
      <c r="J111" s="28">
        <v>0</v>
      </c>
      <c r="K111" s="173"/>
      <c r="L111" s="177">
        <v>158</v>
      </c>
      <c r="M111" s="177">
        <v>160</v>
      </c>
      <c r="N111" s="2">
        <v>1.0126582278481013</v>
      </c>
      <c r="O111" s="28">
        <v>3</v>
      </c>
      <c r="P111" s="64">
        <v>17</v>
      </c>
      <c r="Q111" s="64">
        <v>3</v>
      </c>
      <c r="R111" s="64">
        <v>1</v>
      </c>
      <c r="S111" s="64">
        <v>4</v>
      </c>
      <c r="T111" s="178">
        <v>188</v>
      </c>
      <c r="U111" s="178">
        <v>216</v>
      </c>
      <c r="V111" s="179">
        <v>1.3670886075949367</v>
      </c>
    </row>
    <row r="112" spans="1:22" s="9" customFormat="1" x14ac:dyDescent="0.2">
      <c r="A112" s="189" t="s">
        <v>1149</v>
      </c>
      <c r="B112" s="64">
        <v>1</v>
      </c>
      <c r="C112" s="64">
        <v>1</v>
      </c>
      <c r="D112" s="2">
        <v>1</v>
      </c>
      <c r="E112" s="27">
        <v>9</v>
      </c>
      <c r="F112" s="27">
        <v>37</v>
      </c>
      <c r="G112" s="176">
        <v>0</v>
      </c>
      <c r="H112" s="28">
        <v>14</v>
      </c>
      <c r="I112" s="176">
        <v>0</v>
      </c>
      <c r="J112" s="28">
        <v>0</v>
      </c>
      <c r="K112" s="173"/>
      <c r="L112" s="177">
        <v>70</v>
      </c>
      <c r="M112" s="177">
        <v>60</v>
      </c>
      <c r="N112" s="2">
        <v>0.8571428571428571</v>
      </c>
      <c r="O112" s="28">
        <v>4</v>
      </c>
      <c r="P112" s="64">
        <v>4</v>
      </c>
      <c r="Q112" s="64">
        <v>3</v>
      </c>
      <c r="R112" s="64">
        <v>1</v>
      </c>
      <c r="S112" s="64">
        <v>30</v>
      </c>
      <c r="T112" s="178">
        <v>102</v>
      </c>
      <c r="U112" s="178">
        <v>74</v>
      </c>
      <c r="V112" s="179">
        <v>1.0571428571428572</v>
      </c>
    </row>
    <row r="113" spans="1:22" s="9" customFormat="1" x14ac:dyDescent="0.2">
      <c r="A113" s="189" t="s">
        <v>556</v>
      </c>
      <c r="B113" s="44">
        <v>1</v>
      </c>
      <c r="C113" s="44">
        <v>1</v>
      </c>
      <c r="D113" s="2">
        <v>1</v>
      </c>
      <c r="E113" s="27">
        <v>26</v>
      </c>
      <c r="F113" s="27">
        <v>59</v>
      </c>
      <c r="G113" s="176">
        <v>0</v>
      </c>
      <c r="H113" s="28">
        <v>22</v>
      </c>
      <c r="I113" s="176">
        <v>4</v>
      </c>
      <c r="J113" s="28">
        <v>0</v>
      </c>
      <c r="K113" s="173"/>
      <c r="L113" s="177">
        <v>125</v>
      </c>
      <c r="M113" s="177">
        <v>111</v>
      </c>
      <c r="N113" s="2">
        <v>0.88800000000000001</v>
      </c>
      <c r="O113" s="28">
        <v>13</v>
      </c>
      <c r="P113" s="64">
        <v>12</v>
      </c>
      <c r="Q113" s="64">
        <v>2</v>
      </c>
      <c r="R113" s="64">
        <v>1</v>
      </c>
      <c r="S113" s="64">
        <v>0</v>
      </c>
      <c r="T113" s="178">
        <v>139</v>
      </c>
      <c r="U113" s="178">
        <v>135</v>
      </c>
      <c r="V113" s="179">
        <v>1.08</v>
      </c>
    </row>
    <row r="114" spans="1:22" x14ac:dyDescent="0.2">
      <c r="A114" s="193" t="s">
        <v>1150</v>
      </c>
      <c r="B114" s="18">
        <v>34</v>
      </c>
      <c r="C114" s="18">
        <v>34</v>
      </c>
      <c r="D114" s="19">
        <v>1</v>
      </c>
      <c r="E114" s="18">
        <v>354</v>
      </c>
      <c r="F114" s="18">
        <v>1277</v>
      </c>
      <c r="G114" s="20">
        <v>3</v>
      </c>
      <c r="H114" s="18">
        <v>655</v>
      </c>
      <c r="I114" s="20">
        <v>88</v>
      </c>
      <c r="J114" s="18">
        <v>18</v>
      </c>
      <c r="K114" s="18">
        <v>0</v>
      </c>
      <c r="L114" s="18">
        <v>2410</v>
      </c>
      <c r="M114" s="18">
        <v>2395</v>
      </c>
      <c r="N114" s="19">
        <v>0.99377593360995853</v>
      </c>
      <c r="O114" s="37">
        <v>131</v>
      </c>
      <c r="P114" s="21">
        <v>185</v>
      </c>
      <c r="Q114" s="21">
        <v>27</v>
      </c>
      <c r="R114" s="21">
        <v>9</v>
      </c>
      <c r="S114" s="37">
        <v>632</v>
      </c>
      <c r="T114" s="59">
        <v>3379</v>
      </c>
      <c r="U114" s="180">
        <v>3171</v>
      </c>
      <c r="V114" s="181">
        <v>1.3157676348547718</v>
      </c>
    </row>
    <row r="115" spans="1:22" s="9" customFormat="1" x14ac:dyDescent="0.2">
      <c r="A115" s="189" t="s">
        <v>561</v>
      </c>
      <c r="B115" s="64">
        <v>3</v>
      </c>
      <c r="C115" s="64">
        <v>3</v>
      </c>
      <c r="D115" s="2">
        <v>1</v>
      </c>
      <c r="E115" s="47">
        <v>129</v>
      </c>
      <c r="F115" s="47">
        <v>239</v>
      </c>
      <c r="G115" s="176">
        <v>0</v>
      </c>
      <c r="H115" s="50">
        <v>69</v>
      </c>
      <c r="I115" s="176">
        <v>40</v>
      </c>
      <c r="J115" s="47">
        <v>22</v>
      </c>
      <c r="K115" s="173"/>
      <c r="L115" s="177">
        <v>303</v>
      </c>
      <c r="M115" s="177">
        <v>499</v>
      </c>
      <c r="N115" s="2">
        <v>1.6468646864686469</v>
      </c>
      <c r="O115" s="173">
        <v>30</v>
      </c>
      <c r="P115" s="64">
        <v>27</v>
      </c>
      <c r="Q115" s="64">
        <v>7</v>
      </c>
      <c r="R115" s="64">
        <v>1</v>
      </c>
      <c r="S115" s="64">
        <v>49</v>
      </c>
      <c r="T115" s="178">
        <v>613</v>
      </c>
      <c r="U115" s="178">
        <v>500</v>
      </c>
      <c r="V115" s="179">
        <v>1.6501650165016502</v>
      </c>
    </row>
    <row r="116" spans="1:22" s="9" customFormat="1" x14ac:dyDescent="0.2">
      <c r="A116" s="189" t="s">
        <v>1151</v>
      </c>
      <c r="B116" s="44">
        <v>6</v>
      </c>
      <c r="C116" s="44">
        <v>6</v>
      </c>
      <c r="D116" s="168">
        <v>1</v>
      </c>
      <c r="E116" s="184">
        <v>188</v>
      </c>
      <c r="F116" s="47">
        <v>379</v>
      </c>
      <c r="G116" s="176">
        <v>3</v>
      </c>
      <c r="H116" s="50">
        <v>68</v>
      </c>
      <c r="I116" s="176">
        <v>50</v>
      </c>
      <c r="J116" s="47">
        <v>0</v>
      </c>
      <c r="K116" s="173"/>
      <c r="L116" s="177">
        <v>1044</v>
      </c>
      <c r="M116" s="177">
        <v>688</v>
      </c>
      <c r="N116" s="2">
        <v>0.65900383141762453</v>
      </c>
      <c r="O116" s="173">
        <v>0</v>
      </c>
      <c r="P116" s="64">
        <v>36</v>
      </c>
      <c r="Q116" s="64">
        <v>5</v>
      </c>
      <c r="R116" s="64">
        <v>1</v>
      </c>
      <c r="S116" s="64">
        <v>1</v>
      </c>
      <c r="T116" s="178">
        <v>731</v>
      </c>
      <c r="U116" s="178">
        <v>689</v>
      </c>
      <c r="V116" s="179">
        <v>0.65996168582375481</v>
      </c>
    </row>
    <row r="117" spans="1:22" s="9" customFormat="1" x14ac:dyDescent="0.2">
      <c r="A117" s="189" t="s">
        <v>573</v>
      </c>
      <c r="B117" s="44">
        <v>2</v>
      </c>
      <c r="C117" s="44">
        <v>2</v>
      </c>
      <c r="D117" s="168">
        <v>1</v>
      </c>
      <c r="E117" s="47">
        <v>41</v>
      </c>
      <c r="F117" s="47">
        <v>110</v>
      </c>
      <c r="G117" s="176">
        <v>0</v>
      </c>
      <c r="H117" s="50">
        <v>40</v>
      </c>
      <c r="I117" s="176">
        <v>0</v>
      </c>
      <c r="J117" s="47">
        <v>0</v>
      </c>
      <c r="K117" s="173"/>
      <c r="L117" s="177">
        <v>297</v>
      </c>
      <c r="M117" s="177">
        <v>191</v>
      </c>
      <c r="N117" s="2">
        <v>0.64309764309764306</v>
      </c>
      <c r="O117" s="173">
        <v>21</v>
      </c>
      <c r="P117" s="64">
        <v>12</v>
      </c>
      <c r="Q117" s="64">
        <v>5</v>
      </c>
      <c r="R117" s="64">
        <v>1</v>
      </c>
      <c r="S117" s="64">
        <v>0</v>
      </c>
      <c r="T117" s="178">
        <v>230</v>
      </c>
      <c r="U117" s="178">
        <v>192</v>
      </c>
      <c r="V117" s="179">
        <v>0.64646464646464652</v>
      </c>
    </row>
    <row r="118" spans="1:22" s="9" customFormat="1" x14ac:dyDescent="0.2">
      <c r="A118" s="189" t="s">
        <v>577</v>
      </c>
      <c r="B118" s="44">
        <v>16</v>
      </c>
      <c r="C118" s="44">
        <v>16</v>
      </c>
      <c r="D118" s="168">
        <v>1</v>
      </c>
      <c r="E118" s="47">
        <v>235</v>
      </c>
      <c r="F118" s="47">
        <v>627</v>
      </c>
      <c r="G118" s="176">
        <v>4</v>
      </c>
      <c r="H118" s="50">
        <v>224</v>
      </c>
      <c r="I118" s="176">
        <v>152</v>
      </c>
      <c r="J118" s="47">
        <v>21</v>
      </c>
      <c r="K118" s="173"/>
      <c r="L118" s="177">
        <v>1037</v>
      </c>
      <c r="M118" s="177">
        <v>1263</v>
      </c>
      <c r="N118" s="2">
        <v>1.2179363548698168</v>
      </c>
      <c r="O118" s="173"/>
      <c r="P118" s="64">
        <v>81</v>
      </c>
      <c r="Q118" s="64">
        <v>8</v>
      </c>
      <c r="R118" s="64">
        <v>1</v>
      </c>
      <c r="S118" s="64">
        <v>136</v>
      </c>
      <c r="T118" s="178">
        <v>1489</v>
      </c>
      <c r="U118" s="178">
        <v>1264</v>
      </c>
      <c r="V118" s="179">
        <v>1.218900675024108</v>
      </c>
    </row>
    <row r="119" spans="1:22" s="9" customFormat="1" x14ac:dyDescent="0.2">
      <c r="A119" s="189" t="s">
        <v>1152</v>
      </c>
      <c r="B119" s="44">
        <v>8</v>
      </c>
      <c r="C119" s="44">
        <v>8</v>
      </c>
      <c r="D119" s="168">
        <v>1</v>
      </c>
      <c r="E119" s="47">
        <v>93</v>
      </c>
      <c r="F119" s="47">
        <v>297</v>
      </c>
      <c r="G119" s="176">
        <v>3</v>
      </c>
      <c r="H119" s="50">
        <v>52</v>
      </c>
      <c r="I119" s="176">
        <v>9</v>
      </c>
      <c r="J119" s="47">
        <v>0</v>
      </c>
      <c r="K119" s="173"/>
      <c r="L119" s="177">
        <v>738</v>
      </c>
      <c r="M119" s="177">
        <v>454</v>
      </c>
      <c r="N119" s="2">
        <v>0.61517615176151763</v>
      </c>
      <c r="O119" s="173">
        <v>31</v>
      </c>
      <c r="P119" s="64">
        <v>20</v>
      </c>
      <c r="Q119" s="64">
        <v>5</v>
      </c>
      <c r="R119" s="64">
        <v>1</v>
      </c>
      <c r="S119" s="64">
        <v>8</v>
      </c>
      <c r="T119" s="178">
        <v>519</v>
      </c>
      <c r="U119" s="178">
        <v>455</v>
      </c>
      <c r="V119" s="179">
        <v>0.61653116531165308</v>
      </c>
    </row>
    <row r="120" spans="1:22" s="9" customFormat="1" x14ac:dyDescent="0.2">
      <c r="A120" s="189" t="s">
        <v>604</v>
      </c>
      <c r="B120" s="64">
        <v>1</v>
      </c>
      <c r="C120" s="64">
        <v>1</v>
      </c>
      <c r="D120" s="2">
        <v>1</v>
      </c>
      <c r="E120" s="185">
        <v>50</v>
      </c>
      <c r="F120" s="47">
        <v>120</v>
      </c>
      <c r="G120" s="176">
        <v>0</v>
      </c>
      <c r="H120" s="50">
        <v>18</v>
      </c>
      <c r="I120" s="176">
        <v>12</v>
      </c>
      <c r="J120" s="47">
        <v>0</v>
      </c>
      <c r="K120" s="173"/>
      <c r="L120" s="177">
        <v>90</v>
      </c>
      <c r="M120" s="177">
        <v>200</v>
      </c>
      <c r="N120" s="2">
        <v>2.2222222222222223</v>
      </c>
      <c r="O120" s="173">
        <v>12</v>
      </c>
      <c r="P120" s="64">
        <v>13</v>
      </c>
      <c r="Q120" s="64">
        <v>4</v>
      </c>
      <c r="R120" s="64">
        <v>1</v>
      </c>
      <c r="S120" s="64">
        <v>8</v>
      </c>
      <c r="T120" s="178">
        <v>238</v>
      </c>
      <c r="U120" s="178">
        <v>201</v>
      </c>
      <c r="V120" s="179">
        <v>2.2333333333333334</v>
      </c>
    </row>
    <row r="121" spans="1:22" s="9" customFormat="1" x14ac:dyDescent="0.2">
      <c r="A121" s="189" t="s">
        <v>606</v>
      </c>
      <c r="B121" s="64">
        <v>10</v>
      </c>
      <c r="C121" s="64">
        <v>10</v>
      </c>
      <c r="D121" s="2">
        <v>1</v>
      </c>
      <c r="E121" s="47">
        <v>85</v>
      </c>
      <c r="F121" s="47">
        <v>182</v>
      </c>
      <c r="G121" s="176">
        <v>1</v>
      </c>
      <c r="H121" s="50">
        <v>23</v>
      </c>
      <c r="I121" s="176">
        <v>22</v>
      </c>
      <c r="J121" s="47">
        <v>0</v>
      </c>
      <c r="K121" s="173"/>
      <c r="L121" s="177">
        <v>421</v>
      </c>
      <c r="M121" s="177">
        <v>313</v>
      </c>
      <c r="N121" s="2">
        <v>0.74346793349168649</v>
      </c>
      <c r="O121" s="173">
        <v>36</v>
      </c>
      <c r="P121" s="64">
        <v>16</v>
      </c>
      <c r="Q121" s="64">
        <v>9</v>
      </c>
      <c r="R121" s="64">
        <v>1</v>
      </c>
      <c r="S121" s="64">
        <v>0</v>
      </c>
      <c r="T121" s="178">
        <v>375</v>
      </c>
      <c r="U121" s="178">
        <v>314</v>
      </c>
      <c r="V121" s="179">
        <v>0.74584323040380052</v>
      </c>
    </row>
    <row r="122" spans="1:22" s="9" customFormat="1" x14ac:dyDescent="0.2">
      <c r="A122" s="189" t="s">
        <v>616</v>
      </c>
      <c r="B122" s="64">
        <v>13</v>
      </c>
      <c r="C122" s="64">
        <v>13</v>
      </c>
      <c r="D122" s="2">
        <v>1</v>
      </c>
      <c r="E122" s="47">
        <v>95</v>
      </c>
      <c r="F122" s="47">
        <v>223</v>
      </c>
      <c r="G122" s="176">
        <v>0</v>
      </c>
      <c r="H122" s="50">
        <v>24</v>
      </c>
      <c r="I122" s="176">
        <v>58</v>
      </c>
      <c r="J122" s="47">
        <v>0</v>
      </c>
      <c r="K122" s="173"/>
      <c r="L122" s="177">
        <v>352</v>
      </c>
      <c r="M122" s="177">
        <v>400</v>
      </c>
      <c r="N122" s="2">
        <v>1.1363636363636365</v>
      </c>
      <c r="O122" s="173">
        <v>25</v>
      </c>
      <c r="P122" s="64">
        <v>24</v>
      </c>
      <c r="Q122" s="64">
        <v>4</v>
      </c>
      <c r="R122" s="64">
        <v>1</v>
      </c>
      <c r="S122" s="64">
        <v>15</v>
      </c>
      <c r="T122" s="178">
        <v>469</v>
      </c>
      <c r="U122" s="178">
        <v>401</v>
      </c>
      <c r="V122" s="179">
        <v>1.1392045454545454</v>
      </c>
    </row>
    <row r="123" spans="1:22" s="9" customFormat="1" x14ac:dyDescent="0.2">
      <c r="A123" s="189" t="s">
        <v>630</v>
      </c>
      <c r="B123" s="64">
        <v>3</v>
      </c>
      <c r="C123" s="64">
        <v>3</v>
      </c>
      <c r="D123" s="2">
        <v>1</v>
      </c>
      <c r="E123" s="47">
        <v>64</v>
      </c>
      <c r="F123" s="47">
        <v>410</v>
      </c>
      <c r="G123" s="176">
        <v>2</v>
      </c>
      <c r="H123" s="50">
        <v>36</v>
      </c>
      <c r="I123" s="176">
        <v>69</v>
      </c>
      <c r="J123" s="47">
        <v>0</v>
      </c>
      <c r="K123" s="173"/>
      <c r="L123" s="177">
        <v>677</v>
      </c>
      <c r="M123" s="177">
        <v>581</v>
      </c>
      <c r="N123" s="2">
        <v>0.85819793205317574</v>
      </c>
      <c r="O123" s="173">
        <v>17</v>
      </c>
      <c r="P123" s="64">
        <v>25</v>
      </c>
      <c r="Q123" s="64">
        <v>4</v>
      </c>
      <c r="R123" s="64">
        <v>1</v>
      </c>
      <c r="S123" s="64">
        <v>6</v>
      </c>
      <c r="T123" s="178">
        <v>634</v>
      </c>
      <c r="U123" s="178">
        <v>582</v>
      </c>
      <c r="V123" s="179">
        <v>0.85967503692762182</v>
      </c>
    </row>
    <row r="124" spans="1:22" s="9" customFormat="1" x14ac:dyDescent="0.2">
      <c r="A124" s="189" t="s">
        <v>635</v>
      </c>
      <c r="B124" s="44">
        <v>18</v>
      </c>
      <c r="C124" s="44">
        <v>18</v>
      </c>
      <c r="D124" s="168">
        <v>1</v>
      </c>
      <c r="E124" s="11">
        <v>72</v>
      </c>
      <c r="F124" s="47">
        <v>193</v>
      </c>
      <c r="G124" s="176">
        <v>0</v>
      </c>
      <c r="H124" s="50">
        <v>18</v>
      </c>
      <c r="I124" s="176">
        <v>34</v>
      </c>
      <c r="J124" s="47">
        <v>0</v>
      </c>
      <c r="K124" s="173"/>
      <c r="L124" s="177">
        <v>407</v>
      </c>
      <c r="M124" s="177">
        <v>317</v>
      </c>
      <c r="N124" s="2">
        <v>0.77886977886977882</v>
      </c>
      <c r="O124" s="173">
        <v>0</v>
      </c>
      <c r="P124" s="64">
        <v>15</v>
      </c>
      <c r="Q124" s="64">
        <v>4</v>
      </c>
      <c r="R124" s="64">
        <v>0</v>
      </c>
      <c r="S124" s="64">
        <v>64</v>
      </c>
      <c r="T124" s="178">
        <v>400</v>
      </c>
      <c r="U124" s="178">
        <v>318</v>
      </c>
      <c r="V124" s="179">
        <v>0.78132678132678135</v>
      </c>
    </row>
    <row r="125" spans="1:22" s="9" customFormat="1" x14ac:dyDescent="0.2">
      <c r="A125" s="189" t="s">
        <v>652</v>
      </c>
      <c r="B125" s="64">
        <v>1</v>
      </c>
      <c r="C125" s="64">
        <v>1</v>
      </c>
      <c r="D125" s="2">
        <v>1</v>
      </c>
      <c r="E125" s="47">
        <v>45</v>
      </c>
      <c r="F125" s="47">
        <v>121</v>
      </c>
      <c r="G125" s="176">
        <v>1</v>
      </c>
      <c r="H125" s="50">
        <v>19</v>
      </c>
      <c r="I125" s="176">
        <v>20</v>
      </c>
      <c r="J125" s="47">
        <v>0</v>
      </c>
      <c r="K125" s="173"/>
      <c r="L125" s="177">
        <v>17</v>
      </c>
      <c r="M125" s="177">
        <v>206</v>
      </c>
      <c r="N125" s="2">
        <v>12.117647058823529</v>
      </c>
      <c r="O125" s="173">
        <v>20</v>
      </c>
      <c r="P125" s="64">
        <v>9</v>
      </c>
      <c r="Q125" s="64">
        <v>4</v>
      </c>
      <c r="R125" s="64">
        <v>1</v>
      </c>
      <c r="S125" s="64">
        <v>0</v>
      </c>
      <c r="T125" s="178">
        <v>240</v>
      </c>
      <c r="U125" s="178">
        <v>207</v>
      </c>
      <c r="V125" s="179">
        <v>12.176470588235293</v>
      </c>
    </row>
    <row r="126" spans="1:22" s="9" customFormat="1" x14ac:dyDescent="0.2">
      <c r="A126" s="189" t="s">
        <v>654</v>
      </c>
      <c r="B126" s="64">
        <v>3</v>
      </c>
      <c r="C126" s="64">
        <v>3</v>
      </c>
      <c r="D126" s="2">
        <v>1</v>
      </c>
      <c r="E126" s="47">
        <v>54</v>
      </c>
      <c r="F126" s="47">
        <v>124</v>
      </c>
      <c r="G126" s="176">
        <v>0</v>
      </c>
      <c r="H126" s="50">
        <v>55</v>
      </c>
      <c r="I126" s="176">
        <v>0</v>
      </c>
      <c r="J126" s="47">
        <v>0</v>
      </c>
      <c r="K126" s="173"/>
      <c r="L126" s="177">
        <v>466</v>
      </c>
      <c r="M126" s="177">
        <v>233</v>
      </c>
      <c r="N126" s="2">
        <v>0.5</v>
      </c>
      <c r="O126" s="173">
        <v>24</v>
      </c>
      <c r="P126" s="64">
        <v>9</v>
      </c>
      <c r="Q126" s="64">
        <v>5</v>
      </c>
      <c r="R126" s="64">
        <v>1</v>
      </c>
      <c r="S126" s="64">
        <v>10</v>
      </c>
      <c r="T126" s="178">
        <v>282</v>
      </c>
      <c r="U126" s="178">
        <v>234</v>
      </c>
      <c r="V126" s="179">
        <v>0.50214592274678116</v>
      </c>
    </row>
    <row r="127" spans="1:22" s="9" customFormat="1" x14ac:dyDescent="0.2">
      <c r="A127" s="189" t="s">
        <v>659</v>
      </c>
      <c r="B127" s="64">
        <v>5</v>
      </c>
      <c r="C127" s="64">
        <v>5</v>
      </c>
      <c r="D127" s="2">
        <v>1</v>
      </c>
      <c r="E127" s="47">
        <v>90</v>
      </c>
      <c r="F127" s="47">
        <v>199</v>
      </c>
      <c r="G127" s="176">
        <v>0</v>
      </c>
      <c r="H127" s="50">
        <v>25</v>
      </c>
      <c r="I127" s="176">
        <v>32</v>
      </c>
      <c r="J127" s="47">
        <v>0</v>
      </c>
      <c r="K127" s="173"/>
      <c r="L127" s="177">
        <v>322</v>
      </c>
      <c r="M127" s="177">
        <v>346</v>
      </c>
      <c r="N127" s="2">
        <v>1.0745341614906831</v>
      </c>
      <c r="O127" s="173">
        <v>19</v>
      </c>
      <c r="P127" s="64">
        <v>21</v>
      </c>
      <c r="Q127" s="64">
        <v>9</v>
      </c>
      <c r="R127" s="64">
        <v>1</v>
      </c>
      <c r="S127" s="64">
        <v>0</v>
      </c>
      <c r="T127" s="178">
        <v>396</v>
      </c>
      <c r="U127" s="178">
        <v>347</v>
      </c>
      <c r="V127" s="179">
        <v>1.0776397515527951</v>
      </c>
    </row>
    <row r="128" spans="1:22" s="9" customFormat="1" x14ac:dyDescent="0.2">
      <c r="A128" s="189" t="s">
        <v>1153</v>
      </c>
      <c r="B128" s="64">
        <v>6</v>
      </c>
      <c r="C128" s="64">
        <v>6</v>
      </c>
      <c r="D128" s="2">
        <v>1</v>
      </c>
      <c r="E128" s="47">
        <v>59</v>
      </c>
      <c r="F128" s="47">
        <v>159</v>
      </c>
      <c r="G128" s="176">
        <v>1</v>
      </c>
      <c r="H128" s="50">
        <v>77</v>
      </c>
      <c r="I128" s="176">
        <v>27</v>
      </c>
      <c r="J128" s="47">
        <v>1</v>
      </c>
      <c r="K128" s="173"/>
      <c r="L128" s="177">
        <v>289</v>
      </c>
      <c r="M128" s="177">
        <v>324</v>
      </c>
      <c r="N128" s="2">
        <v>1.1211072664359862</v>
      </c>
      <c r="O128" s="173">
        <v>19</v>
      </c>
      <c r="P128" s="64">
        <v>22</v>
      </c>
      <c r="Q128" s="64">
        <v>5</v>
      </c>
      <c r="R128" s="64">
        <v>1</v>
      </c>
      <c r="S128" s="64">
        <v>37</v>
      </c>
      <c r="T128" s="178">
        <v>408</v>
      </c>
      <c r="U128" s="178">
        <v>325</v>
      </c>
      <c r="V128" s="179">
        <v>1.1245674740484428</v>
      </c>
    </row>
    <row r="129" spans="1:22" s="9" customFormat="1" x14ac:dyDescent="0.2">
      <c r="A129" s="189" t="s">
        <v>677</v>
      </c>
      <c r="B129" s="64">
        <v>5</v>
      </c>
      <c r="C129" s="64">
        <v>5</v>
      </c>
      <c r="D129" s="2">
        <v>1</v>
      </c>
      <c r="E129" s="10">
        <v>44</v>
      </c>
      <c r="F129" s="47">
        <v>92</v>
      </c>
      <c r="G129" s="176">
        <v>0</v>
      </c>
      <c r="H129" s="50">
        <v>18</v>
      </c>
      <c r="I129" s="176">
        <v>0</v>
      </c>
      <c r="J129" s="47">
        <v>0</v>
      </c>
      <c r="K129" s="173"/>
      <c r="L129" s="177">
        <v>252</v>
      </c>
      <c r="M129" s="177">
        <v>154</v>
      </c>
      <c r="N129" s="2">
        <v>0.61111111111111116</v>
      </c>
      <c r="O129" s="173">
        <v>0</v>
      </c>
      <c r="P129" s="64">
        <v>12</v>
      </c>
      <c r="Q129" s="64">
        <v>6</v>
      </c>
      <c r="R129" s="64">
        <v>1</v>
      </c>
      <c r="S129" s="64">
        <v>0</v>
      </c>
      <c r="T129" s="178">
        <v>173</v>
      </c>
      <c r="U129" s="178">
        <v>155</v>
      </c>
      <c r="V129" s="179">
        <v>0.61507936507936511</v>
      </c>
    </row>
    <row r="130" spans="1:22" x14ac:dyDescent="0.2">
      <c r="A130" s="193" t="s">
        <v>1154</v>
      </c>
      <c r="B130" s="18">
        <v>100</v>
      </c>
      <c r="C130" s="18">
        <v>100</v>
      </c>
      <c r="D130" s="19">
        <v>1</v>
      </c>
      <c r="E130" s="18">
        <v>1344</v>
      </c>
      <c r="F130" s="18">
        <v>3475</v>
      </c>
      <c r="G130" s="18">
        <v>15</v>
      </c>
      <c r="H130" s="18">
        <v>766</v>
      </c>
      <c r="I130" s="18">
        <v>525</v>
      </c>
      <c r="J130" s="18">
        <v>44</v>
      </c>
      <c r="K130" s="18">
        <v>0</v>
      </c>
      <c r="L130" s="18">
        <v>6712</v>
      </c>
      <c r="M130" s="18">
        <v>6169</v>
      </c>
      <c r="N130" s="19">
        <v>0.91910011918951129</v>
      </c>
      <c r="O130" s="18">
        <v>254</v>
      </c>
      <c r="P130" s="18">
        <v>342</v>
      </c>
      <c r="Q130" s="21">
        <v>84</v>
      </c>
      <c r="R130" s="21">
        <v>14</v>
      </c>
      <c r="S130" s="18">
        <v>334</v>
      </c>
      <c r="T130" s="59">
        <v>7197</v>
      </c>
      <c r="U130" s="180">
        <v>6184</v>
      </c>
      <c r="V130" s="181">
        <v>0.92133492252681759</v>
      </c>
    </row>
    <row r="131" spans="1:22" s="9" customFormat="1" x14ac:dyDescent="0.2">
      <c r="A131" s="189" t="s">
        <v>686</v>
      </c>
      <c r="B131" s="44">
        <v>2</v>
      </c>
      <c r="C131" s="44">
        <v>2</v>
      </c>
      <c r="D131" s="2">
        <v>1</v>
      </c>
      <c r="E131" s="173">
        <v>28</v>
      </c>
      <c r="F131" s="173">
        <v>56</v>
      </c>
      <c r="G131" s="176"/>
      <c r="H131" s="173">
        <v>11</v>
      </c>
      <c r="I131" s="176">
        <v>13</v>
      </c>
      <c r="J131" s="173"/>
      <c r="K131" s="173"/>
      <c r="L131" s="177">
        <v>110</v>
      </c>
      <c r="M131" s="177">
        <v>108</v>
      </c>
      <c r="N131" s="2">
        <v>0.98181818181818181</v>
      </c>
      <c r="O131" s="173">
        <v>10</v>
      </c>
      <c r="P131" s="64">
        <v>5</v>
      </c>
      <c r="Q131" s="64">
        <v>2</v>
      </c>
      <c r="R131" s="64">
        <v>1</v>
      </c>
      <c r="S131" s="64"/>
      <c r="T131" s="178">
        <v>126</v>
      </c>
      <c r="U131" s="178">
        <v>128</v>
      </c>
      <c r="V131" s="179">
        <v>1.1636363636363636</v>
      </c>
    </row>
    <row r="132" spans="1:22" s="9" customFormat="1" x14ac:dyDescent="0.2">
      <c r="A132" s="189" t="s">
        <v>689</v>
      </c>
      <c r="B132" s="44">
        <v>1</v>
      </c>
      <c r="C132" s="44">
        <v>1</v>
      </c>
      <c r="D132" s="2">
        <v>1</v>
      </c>
      <c r="E132" s="173">
        <v>26</v>
      </c>
      <c r="F132" s="173">
        <v>33</v>
      </c>
      <c r="G132" s="176"/>
      <c r="H132" s="173">
        <v>11</v>
      </c>
      <c r="I132" s="176">
        <v>6</v>
      </c>
      <c r="J132" s="173"/>
      <c r="K132" s="173"/>
      <c r="L132" s="177">
        <v>87</v>
      </c>
      <c r="M132" s="177">
        <v>76</v>
      </c>
      <c r="N132" s="2">
        <v>0.87356321839080464</v>
      </c>
      <c r="O132" s="173">
        <v>16</v>
      </c>
      <c r="P132" s="64">
        <v>6</v>
      </c>
      <c r="Q132" s="64">
        <v>7</v>
      </c>
      <c r="R132" s="64">
        <v>1</v>
      </c>
      <c r="S132" s="64"/>
      <c r="T132" s="178">
        <v>106</v>
      </c>
      <c r="U132" s="178">
        <v>103</v>
      </c>
      <c r="V132" s="179">
        <v>1.1839080459770115</v>
      </c>
    </row>
    <row r="133" spans="1:22" s="9" customFormat="1" x14ac:dyDescent="0.2">
      <c r="A133" s="189" t="s">
        <v>691</v>
      </c>
      <c r="B133" s="44">
        <v>8</v>
      </c>
      <c r="C133" s="44">
        <v>8</v>
      </c>
      <c r="D133" s="2">
        <v>1</v>
      </c>
      <c r="E133" s="48">
        <v>87</v>
      </c>
      <c r="F133" s="173">
        <v>179</v>
      </c>
      <c r="G133" s="176">
        <v>4</v>
      </c>
      <c r="H133" s="173">
        <v>59</v>
      </c>
      <c r="I133" s="176">
        <v>19</v>
      </c>
      <c r="J133" s="173"/>
      <c r="K133" s="173"/>
      <c r="L133" s="177">
        <v>368</v>
      </c>
      <c r="M133" s="177">
        <v>348</v>
      </c>
      <c r="N133" s="2">
        <v>0.94565217391304346</v>
      </c>
      <c r="O133" s="173">
        <v>52</v>
      </c>
      <c r="P133" s="64">
        <v>32</v>
      </c>
      <c r="Q133" s="64">
        <v>4</v>
      </c>
      <c r="R133" s="64">
        <v>1</v>
      </c>
      <c r="S133" s="64"/>
      <c r="T133" s="178">
        <v>437</v>
      </c>
      <c r="U133" s="178">
        <v>452</v>
      </c>
      <c r="V133" s="179">
        <v>1.2282608695652173</v>
      </c>
    </row>
    <row r="134" spans="1:22" s="9" customFormat="1" x14ac:dyDescent="0.2">
      <c r="A134" s="189" t="s">
        <v>696</v>
      </c>
      <c r="B134" s="44">
        <v>18</v>
      </c>
      <c r="C134" s="44">
        <v>18</v>
      </c>
      <c r="D134" s="2">
        <v>1</v>
      </c>
      <c r="E134" s="173">
        <v>122</v>
      </c>
      <c r="F134" s="173">
        <v>375</v>
      </c>
      <c r="G134" s="176">
        <v>2</v>
      </c>
      <c r="H134" s="173">
        <v>108</v>
      </c>
      <c r="I134" s="176">
        <v>13</v>
      </c>
      <c r="J134" s="173"/>
      <c r="K134" s="173"/>
      <c r="L134" s="177">
        <v>647</v>
      </c>
      <c r="M134" s="177">
        <v>620</v>
      </c>
      <c r="N134" s="2">
        <v>0.95826893353941267</v>
      </c>
      <c r="O134" s="173">
        <v>35</v>
      </c>
      <c r="P134" s="64">
        <v>42</v>
      </c>
      <c r="Q134" s="64">
        <v>6</v>
      </c>
      <c r="R134" s="64">
        <v>1</v>
      </c>
      <c r="S134" s="64">
        <v>8</v>
      </c>
      <c r="T134" s="178">
        <v>712</v>
      </c>
      <c r="U134" s="178">
        <v>730</v>
      </c>
      <c r="V134" s="179">
        <v>1.1282843894899537</v>
      </c>
    </row>
    <row r="135" spans="1:22" s="9" customFormat="1" x14ac:dyDescent="0.2">
      <c r="A135" s="189" t="s">
        <v>710</v>
      </c>
      <c r="B135" s="44">
        <v>2</v>
      </c>
      <c r="C135" s="44">
        <v>2</v>
      </c>
      <c r="D135" s="2">
        <v>1</v>
      </c>
      <c r="E135" s="173">
        <v>21</v>
      </c>
      <c r="F135" s="173">
        <v>46</v>
      </c>
      <c r="G135" s="176"/>
      <c r="H135" s="173">
        <v>23</v>
      </c>
      <c r="I135" s="176">
        <v>14</v>
      </c>
      <c r="J135" s="173"/>
      <c r="K135" s="173"/>
      <c r="L135" s="177">
        <v>113</v>
      </c>
      <c r="M135" s="177">
        <v>104</v>
      </c>
      <c r="N135" s="2">
        <v>0.92035398230088494</v>
      </c>
      <c r="O135" s="173">
        <v>25</v>
      </c>
      <c r="P135" s="64">
        <v>4</v>
      </c>
      <c r="Q135" s="64">
        <v>3</v>
      </c>
      <c r="R135" s="64">
        <v>1</v>
      </c>
      <c r="S135" s="64"/>
      <c r="T135" s="178">
        <v>137</v>
      </c>
      <c r="U135" s="178">
        <v>144</v>
      </c>
      <c r="V135" s="179">
        <v>1.2743362831858407</v>
      </c>
    </row>
    <row r="136" spans="1:22" s="9" customFormat="1" x14ac:dyDescent="0.2">
      <c r="A136" s="189" t="s">
        <v>713</v>
      </c>
      <c r="B136" s="44">
        <v>1</v>
      </c>
      <c r="C136" s="44">
        <v>1</v>
      </c>
      <c r="D136" s="2">
        <v>1</v>
      </c>
      <c r="E136" s="173">
        <v>29</v>
      </c>
      <c r="F136" s="173">
        <v>65</v>
      </c>
      <c r="G136" s="176"/>
      <c r="H136" s="173">
        <v>9</v>
      </c>
      <c r="I136" s="176">
        <v>9</v>
      </c>
      <c r="J136" s="173"/>
      <c r="K136" s="173"/>
      <c r="L136" s="177">
        <v>116</v>
      </c>
      <c r="M136" s="177">
        <v>112</v>
      </c>
      <c r="N136" s="2">
        <v>0.96551724137931039</v>
      </c>
      <c r="O136" s="173">
        <v>16</v>
      </c>
      <c r="P136" s="64">
        <v>7</v>
      </c>
      <c r="Q136" s="64">
        <v>8</v>
      </c>
      <c r="R136" s="64">
        <v>1</v>
      </c>
      <c r="S136" s="64"/>
      <c r="T136" s="178">
        <v>144</v>
      </c>
      <c r="U136" s="178">
        <v>144</v>
      </c>
      <c r="V136" s="179">
        <v>1.2413793103448276</v>
      </c>
    </row>
    <row r="137" spans="1:22" s="9" customFormat="1" x14ac:dyDescent="0.2">
      <c r="A137" s="189" t="s">
        <v>715</v>
      </c>
      <c r="B137" s="44">
        <v>7</v>
      </c>
      <c r="C137" s="44">
        <v>7</v>
      </c>
      <c r="D137" s="2">
        <v>1</v>
      </c>
      <c r="E137" s="173">
        <v>69</v>
      </c>
      <c r="F137" s="173">
        <v>164</v>
      </c>
      <c r="G137" s="176">
        <v>1</v>
      </c>
      <c r="H137" s="173">
        <v>17</v>
      </c>
      <c r="I137" s="176"/>
      <c r="J137" s="173"/>
      <c r="K137" s="173"/>
      <c r="L137" s="177">
        <v>285</v>
      </c>
      <c r="M137" s="177">
        <v>251</v>
      </c>
      <c r="N137" s="2">
        <v>0.88070175438596487</v>
      </c>
      <c r="O137" s="173">
        <v>35</v>
      </c>
      <c r="P137" s="64">
        <v>17</v>
      </c>
      <c r="Q137" s="64">
        <v>6</v>
      </c>
      <c r="R137" s="64">
        <v>1</v>
      </c>
      <c r="S137" s="64"/>
      <c r="T137" s="178">
        <v>310</v>
      </c>
      <c r="U137" s="178">
        <v>317</v>
      </c>
      <c r="V137" s="179">
        <v>1.1122807017543859</v>
      </c>
    </row>
    <row r="138" spans="1:22" s="9" customFormat="1" x14ac:dyDescent="0.2">
      <c r="A138" s="189" t="s">
        <v>722</v>
      </c>
      <c r="B138" s="44">
        <v>3</v>
      </c>
      <c r="C138" s="44">
        <v>3</v>
      </c>
      <c r="D138" s="2">
        <v>1</v>
      </c>
      <c r="E138" s="173">
        <v>73</v>
      </c>
      <c r="F138" s="173">
        <v>96</v>
      </c>
      <c r="G138" s="176"/>
      <c r="H138" s="173">
        <v>43</v>
      </c>
      <c r="I138" s="176">
        <v>16</v>
      </c>
      <c r="J138" s="173">
        <v>18</v>
      </c>
      <c r="K138" s="173"/>
      <c r="L138" s="177">
        <v>263</v>
      </c>
      <c r="M138" s="177">
        <v>246</v>
      </c>
      <c r="N138" s="2">
        <v>0.93536121673003803</v>
      </c>
      <c r="O138" s="173">
        <v>19</v>
      </c>
      <c r="P138" s="64">
        <v>29</v>
      </c>
      <c r="Q138" s="64">
        <v>11</v>
      </c>
      <c r="R138" s="64">
        <v>1</v>
      </c>
      <c r="S138" s="64">
        <v>75</v>
      </c>
      <c r="T138" s="178">
        <v>381</v>
      </c>
      <c r="U138" s="178">
        <v>414</v>
      </c>
      <c r="V138" s="179">
        <v>1.5741444866920151</v>
      </c>
    </row>
    <row r="139" spans="1:22" s="9" customFormat="1" x14ac:dyDescent="0.2">
      <c r="A139" s="189" t="s">
        <v>726</v>
      </c>
      <c r="B139" s="44">
        <v>7</v>
      </c>
      <c r="C139" s="44">
        <v>7</v>
      </c>
      <c r="D139" s="2">
        <v>1</v>
      </c>
      <c r="E139" s="48">
        <v>88</v>
      </c>
      <c r="F139" s="173">
        <v>233</v>
      </c>
      <c r="G139" s="176">
        <v>3</v>
      </c>
      <c r="H139" s="173">
        <v>69</v>
      </c>
      <c r="I139" s="176">
        <v>10</v>
      </c>
      <c r="J139" s="173"/>
      <c r="K139" s="173"/>
      <c r="L139" s="177">
        <v>429</v>
      </c>
      <c r="M139" s="177">
        <v>403</v>
      </c>
      <c r="N139" s="2">
        <v>0.93939393939393945</v>
      </c>
      <c r="O139" s="173">
        <v>5</v>
      </c>
      <c r="P139" s="64">
        <v>26</v>
      </c>
      <c r="Q139" s="64">
        <v>11</v>
      </c>
      <c r="R139" s="64">
        <v>1</v>
      </c>
      <c r="S139" s="64">
        <v>4</v>
      </c>
      <c r="T139" s="178">
        <v>450</v>
      </c>
      <c r="U139" s="178">
        <v>467</v>
      </c>
      <c r="V139" s="179">
        <v>1.0885780885780887</v>
      </c>
    </row>
    <row r="140" spans="1:22" s="9" customFormat="1" x14ac:dyDescent="0.2">
      <c r="A140" s="189" t="s">
        <v>732</v>
      </c>
      <c r="B140" s="44">
        <v>2</v>
      </c>
      <c r="C140" s="44">
        <v>2</v>
      </c>
      <c r="D140" s="2">
        <v>1</v>
      </c>
      <c r="E140" s="173">
        <v>27</v>
      </c>
      <c r="F140" s="173">
        <v>63</v>
      </c>
      <c r="G140" s="176"/>
      <c r="H140" s="173">
        <v>19</v>
      </c>
      <c r="I140" s="176">
        <v>10</v>
      </c>
      <c r="J140" s="173"/>
      <c r="K140" s="173"/>
      <c r="L140" s="177">
        <v>129</v>
      </c>
      <c r="M140" s="177">
        <v>119</v>
      </c>
      <c r="N140" s="2">
        <v>0.92248062015503873</v>
      </c>
      <c r="O140" s="173">
        <v>19</v>
      </c>
      <c r="P140" s="64">
        <v>10</v>
      </c>
      <c r="Q140" s="64">
        <v>7</v>
      </c>
      <c r="R140" s="64">
        <v>1</v>
      </c>
      <c r="S140" s="64"/>
      <c r="T140" s="178">
        <v>156</v>
      </c>
      <c r="U140" s="178">
        <v>155</v>
      </c>
      <c r="V140" s="179">
        <v>1.2015503875968991</v>
      </c>
    </row>
    <row r="141" spans="1:22" s="9" customFormat="1" x14ac:dyDescent="0.2">
      <c r="A141" s="189" t="s">
        <v>735</v>
      </c>
      <c r="B141" s="44">
        <v>2</v>
      </c>
      <c r="C141" s="44">
        <v>2</v>
      </c>
      <c r="D141" s="2">
        <v>1</v>
      </c>
      <c r="E141" s="173">
        <v>25</v>
      </c>
      <c r="F141" s="173">
        <v>35</v>
      </c>
      <c r="G141" s="176"/>
      <c r="H141" s="173">
        <v>11</v>
      </c>
      <c r="I141" s="176">
        <v>9</v>
      </c>
      <c r="J141" s="173"/>
      <c r="K141" s="173"/>
      <c r="L141" s="177">
        <v>91</v>
      </c>
      <c r="M141" s="177">
        <v>80</v>
      </c>
      <c r="N141" s="2">
        <v>0.87912087912087911</v>
      </c>
      <c r="O141" s="173">
        <v>13</v>
      </c>
      <c r="P141" s="64">
        <v>5</v>
      </c>
      <c r="Q141" s="64">
        <v>2</v>
      </c>
      <c r="R141" s="64">
        <v>1</v>
      </c>
      <c r="S141" s="64"/>
      <c r="T141" s="178">
        <v>101</v>
      </c>
      <c r="U141" s="178">
        <v>105</v>
      </c>
      <c r="V141" s="179">
        <v>1.1538461538461537</v>
      </c>
    </row>
    <row r="142" spans="1:22" s="9" customFormat="1" x14ac:dyDescent="0.2">
      <c r="A142" s="189" t="s">
        <v>737</v>
      </c>
      <c r="B142" s="44">
        <v>7</v>
      </c>
      <c r="C142" s="44">
        <v>7</v>
      </c>
      <c r="D142" s="2">
        <v>1</v>
      </c>
      <c r="E142" s="173">
        <v>68</v>
      </c>
      <c r="F142" s="173">
        <v>161</v>
      </c>
      <c r="G142" s="176">
        <v>7</v>
      </c>
      <c r="H142" s="173">
        <v>10</v>
      </c>
      <c r="I142" s="176">
        <v>25</v>
      </c>
      <c r="J142" s="173"/>
      <c r="K142" s="173"/>
      <c r="L142" s="177">
        <v>292</v>
      </c>
      <c r="M142" s="177">
        <v>271</v>
      </c>
      <c r="N142" s="2">
        <v>0.92808219178082196</v>
      </c>
      <c r="O142" s="173">
        <v>20</v>
      </c>
      <c r="P142" s="64">
        <v>19</v>
      </c>
      <c r="Q142" s="64">
        <v>5</v>
      </c>
      <c r="R142" s="64"/>
      <c r="S142" s="64"/>
      <c r="T142" s="178">
        <v>315</v>
      </c>
      <c r="U142" s="178">
        <v>326</v>
      </c>
      <c r="V142" s="179">
        <v>1.1164383561643836</v>
      </c>
    </row>
    <row r="143" spans="1:22" x14ac:dyDescent="0.2">
      <c r="A143" s="193" t="s">
        <v>1155</v>
      </c>
      <c r="B143" s="18">
        <v>60</v>
      </c>
      <c r="C143" s="18">
        <v>60</v>
      </c>
      <c r="D143" s="19">
        <v>1</v>
      </c>
      <c r="E143" s="18">
        <v>663</v>
      </c>
      <c r="F143" s="18">
        <v>1506</v>
      </c>
      <c r="G143" s="20">
        <v>17</v>
      </c>
      <c r="H143" s="18">
        <v>390</v>
      </c>
      <c r="I143" s="20">
        <v>144</v>
      </c>
      <c r="J143" s="18">
        <v>18</v>
      </c>
      <c r="K143" s="18">
        <v>0</v>
      </c>
      <c r="L143" s="18">
        <v>2930</v>
      </c>
      <c r="M143" s="18">
        <v>2738</v>
      </c>
      <c r="N143" s="19">
        <v>0.93447098976109211</v>
      </c>
      <c r="O143" s="37">
        <v>265</v>
      </c>
      <c r="P143" s="21">
        <v>202</v>
      </c>
      <c r="Q143" s="21">
        <v>72</v>
      </c>
      <c r="R143" s="21">
        <v>11</v>
      </c>
      <c r="S143" s="37">
        <v>87</v>
      </c>
      <c r="T143" s="59">
        <v>3375</v>
      </c>
      <c r="U143" s="180">
        <v>3485</v>
      </c>
      <c r="V143" s="181">
        <v>1.189419795221843</v>
      </c>
    </row>
    <row r="144" spans="1:22" s="9" customFormat="1" x14ac:dyDescent="0.2">
      <c r="A144" s="189" t="s">
        <v>749</v>
      </c>
      <c r="B144" s="44"/>
      <c r="C144" s="44"/>
      <c r="D144" s="2" t="e">
        <v>#DIV/0!</v>
      </c>
      <c r="E144" s="161"/>
      <c r="F144" s="161"/>
      <c r="G144" s="63"/>
      <c r="H144" s="161"/>
      <c r="I144" s="63"/>
      <c r="J144" s="161"/>
      <c r="K144" s="10"/>
      <c r="L144" s="177">
        <v>0</v>
      </c>
      <c r="M144" s="177">
        <v>0</v>
      </c>
      <c r="N144" s="2" t="e">
        <v>#DIV/0!</v>
      </c>
      <c r="O144" s="161"/>
      <c r="P144" s="162"/>
      <c r="Q144" s="162"/>
      <c r="R144" s="162"/>
      <c r="S144" s="162"/>
      <c r="T144" s="178">
        <v>0</v>
      </c>
      <c r="U144" s="178">
        <v>1</v>
      </c>
      <c r="V144" s="179" t="e">
        <v>#DIV/0!</v>
      </c>
    </row>
    <row r="145" spans="1:22" s="9" customFormat="1" x14ac:dyDescent="0.2">
      <c r="A145" s="189" t="s">
        <v>751</v>
      </c>
      <c r="B145" s="44">
        <v>22</v>
      </c>
      <c r="C145" s="44">
        <v>22</v>
      </c>
      <c r="D145" s="2">
        <v>1</v>
      </c>
      <c r="E145" s="161">
        <v>360</v>
      </c>
      <c r="F145" s="161">
        <v>1126</v>
      </c>
      <c r="G145" s="63">
        <v>12</v>
      </c>
      <c r="H145" s="161">
        <v>294</v>
      </c>
      <c r="I145" s="63">
        <v>112</v>
      </c>
      <c r="J145" s="161">
        <v>18</v>
      </c>
      <c r="K145" s="10">
        <v>29</v>
      </c>
      <c r="L145" s="177">
        <v>1756</v>
      </c>
      <c r="M145" s="177">
        <v>1951</v>
      </c>
      <c r="N145" s="2">
        <v>1.1110478359908884</v>
      </c>
      <c r="O145" s="161">
        <v>15</v>
      </c>
      <c r="P145" s="162">
        <v>145</v>
      </c>
      <c r="Q145" s="162">
        <v>18</v>
      </c>
      <c r="R145" s="162">
        <v>1</v>
      </c>
      <c r="S145" s="162">
        <v>89</v>
      </c>
      <c r="T145" s="178">
        <v>2219</v>
      </c>
      <c r="U145" s="178">
        <v>2299</v>
      </c>
      <c r="V145" s="179">
        <v>1.3092255125284737</v>
      </c>
    </row>
    <row r="146" spans="1:22" s="9" customFormat="1" x14ac:dyDescent="0.2">
      <c r="A146" s="189" t="s">
        <v>773</v>
      </c>
      <c r="B146" s="44">
        <v>16</v>
      </c>
      <c r="C146" s="44">
        <v>16</v>
      </c>
      <c r="D146" s="2">
        <v>1</v>
      </c>
      <c r="E146" s="161">
        <v>197</v>
      </c>
      <c r="F146" s="161">
        <v>443</v>
      </c>
      <c r="G146" s="63">
        <v>15</v>
      </c>
      <c r="H146" s="161">
        <v>142</v>
      </c>
      <c r="I146" s="63">
        <v>27</v>
      </c>
      <c r="J146" s="161">
        <v>5</v>
      </c>
      <c r="K146" s="10">
        <v>0</v>
      </c>
      <c r="L146" s="177">
        <v>955</v>
      </c>
      <c r="M146" s="177">
        <v>829</v>
      </c>
      <c r="N146" s="2">
        <v>0.86806282722513084</v>
      </c>
      <c r="O146" s="161">
        <v>60</v>
      </c>
      <c r="P146" s="162">
        <v>15</v>
      </c>
      <c r="Q146" s="162">
        <v>15</v>
      </c>
      <c r="R146" s="162">
        <v>1</v>
      </c>
      <c r="S146" s="162">
        <v>14</v>
      </c>
      <c r="T146" s="178">
        <v>934</v>
      </c>
      <c r="U146" s="178">
        <v>1021</v>
      </c>
      <c r="V146" s="179">
        <v>1.0691099476439792</v>
      </c>
    </row>
    <row r="147" spans="1:22" x14ac:dyDescent="0.2">
      <c r="A147" s="193" t="s">
        <v>1156</v>
      </c>
      <c r="B147" s="18">
        <v>38</v>
      </c>
      <c r="C147" s="18">
        <v>38</v>
      </c>
      <c r="D147" s="19">
        <v>1</v>
      </c>
      <c r="E147" s="18">
        <v>557</v>
      </c>
      <c r="F147" s="18">
        <v>1569</v>
      </c>
      <c r="G147" s="20">
        <v>27</v>
      </c>
      <c r="H147" s="18">
        <v>436</v>
      </c>
      <c r="I147" s="20">
        <v>139</v>
      </c>
      <c r="J147" s="18">
        <v>23</v>
      </c>
      <c r="K147" s="18">
        <v>29</v>
      </c>
      <c r="L147" s="18">
        <v>2711</v>
      </c>
      <c r="M147" s="18">
        <v>2780</v>
      </c>
      <c r="N147" s="19">
        <v>1.0254518627812614</v>
      </c>
      <c r="O147" s="37">
        <v>75</v>
      </c>
      <c r="P147" s="21">
        <v>160</v>
      </c>
      <c r="Q147" s="21">
        <v>33</v>
      </c>
      <c r="R147" s="21">
        <v>2</v>
      </c>
      <c r="S147" s="37">
        <v>103</v>
      </c>
      <c r="T147" s="59">
        <v>3153</v>
      </c>
      <c r="U147" s="180">
        <v>3321</v>
      </c>
      <c r="V147" s="181">
        <v>1.2250092216894135</v>
      </c>
    </row>
    <row r="148" spans="1:22" s="9" customFormat="1" x14ac:dyDescent="0.2">
      <c r="A148" s="189" t="s">
        <v>791</v>
      </c>
      <c r="B148" s="47">
        <v>23</v>
      </c>
      <c r="C148" s="47">
        <v>23</v>
      </c>
      <c r="D148" s="2">
        <v>1</v>
      </c>
      <c r="E148" s="173">
        <v>58</v>
      </c>
      <c r="F148" s="173">
        <v>297</v>
      </c>
      <c r="G148" s="176"/>
      <c r="H148" s="173">
        <v>127</v>
      </c>
      <c r="I148" s="176">
        <v>0</v>
      </c>
      <c r="J148" s="173">
        <v>1</v>
      </c>
      <c r="K148" s="173"/>
      <c r="L148" s="177">
        <v>879</v>
      </c>
      <c r="M148" s="177">
        <v>483</v>
      </c>
      <c r="N148" s="2">
        <v>0.54948805460750849</v>
      </c>
      <c r="O148" s="173">
        <v>25</v>
      </c>
      <c r="P148" s="64">
        <v>35</v>
      </c>
      <c r="Q148" s="64">
        <v>18</v>
      </c>
      <c r="R148" s="64">
        <v>1</v>
      </c>
      <c r="S148" s="64">
        <v>94</v>
      </c>
      <c r="T148" s="178">
        <v>656</v>
      </c>
      <c r="U148" s="178">
        <v>674</v>
      </c>
      <c r="V148" s="179">
        <v>0.76678043230944259</v>
      </c>
    </row>
    <row r="149" spans="1:22" s="9" customFormat="1" x14ac:dyDescent="0.2">
      <c r="A149" s="189" t="s">
        <v>825</v>
      </c>
      <c r="B149" s="47">
        <v>2</v>
      </c>
      <c r="C149" s="47">
        <v>2</v>
      </c>
      <c r="D149" s="2">
        <v>1</v>
      </c>
      <c r="E149" s="173">
        <v>11</v>
      </c>
      <c r="F149" s="173">
        <v>48</v>
      </c>
      <c r="G149" s="176"/>
      <c r="H149" s="173">
        <v>15</v>
      </c>
      <c r="I149" s="176">
        <v>0</v>
      </c>
      <c r="J149" s="173">
        <v>0</v>
      </c>
      <c r="K149" s="173"/>
      <c r="L149" s="177">
        <v>49</v>
      </c>
      <c r="M149" s="177">
        <v>74</v>
      </c>
      <c r="N149" s="2">
        <v>1.510204081632653</v>
      </c>
      <c r="O149" s="173">
        <v>0</v>
      </c>
      <c r="P149" s="64">
        <v>9</v>
      </c>
      <c r="Q149" s="64">
        <v>2</v>
      </c>
      <c r="R149" s="64"/>
      <c r="S149" s="64">
        <v>21</v>
      </c>
      <c r="T149" s="178">
        <v>106</v>
      </c>
      <c r="U149" s="178">
        <v>134</v>
      </c>
      <c r="V149" s="179">
        <v>2.7346938775510203</v>
      </c>
    </row>
    <row r="150" spans="1:22" s="9" customFormat="1" x14ac:dyDescent="0.2">
      <c r="A150" s="189" t="s">
        <v>828</v>
      </c>
      <c r="B150" s="47">
        <v>3</v>
      </c>
      <c r="C150" s="47">
        <v>3</v>
      </c>
      <c r="D150" s="2">
        <v>1</v>
      </c>
      <c r="E150" s="173">
        <v>14</v>
      </c>
      <c r="F150" s="173">
        <v>44</v>
      </c>
      <c r="G150" s="176"/>
      <c r="H150" s="173">
        <v>30</v>
      </c>
      <c r="I150" s="176">
        <v>0</v>
      </c>
      <c r="J150" s="173">
        <v>0</v>
      </c>
      <c r="K150" s="173"/>
      <c r="L150" s="177">
        <v>91</v>
      </c>
      <c r="M150" s="177">
        <v>88</v>
      </c>
      <c r="N150" s="2">
        <v>0.96703296703296704</v>
      </c>
      <c r="O150" s="173">
        <v>0</v>
      </c>
      <c r="P150" s="64">
        <v>14</v>
      </c>
      <c r="Q150" s="64">
        <v>3</v>
      </c>
      <c r="R150" s="64">
        <v>1</v>
      </c>
      <c r="S150" s="64">
        <v>0</v>
      </c>
      <c r="T150" s="178">
        <v>106</v>
      </c>
      <c r="U150" s="178">
        <v>110</v>
      </c>
      <c r="V150" s="179">
        <v>1.2087912087912087</v>
      </c>
    </row>
    <row r="151" spans="1:22" s="9" customFormat="1" x14ac:dyDescent="0.2">
      <c r="A151" s="189" t="s">
        <v>832</v>
      </c>
      <c r="B151" s="47">
        <v>10</v>
      </c>
      <c r="C151" s="47">
        <v>10</v>
      </c>
      <c r="D151" s="2">
        <v>1</v>
      </c>
      <c r="E151" s="173">
        <v>31</v>
      </c>
      <c r="F151" s="173">
        <v>136</v>
      </c>
      <c r="G151" s="176"/>
      <c r="H151" s="173">
        <v>62</v>
      </c>
      <c r="I151" s="176">
        <v>0</v>
      </c>
      <c r="J151" s="173">
        <v>0</v>
      </c>
      <c r="K151" s="173"/>
      <c r="L151" s="177">
        <v>162</v>
      </c>
      <c r="M151" s="177">
        <v>229</v>
      </c>
      <c r="N151" s="2">
        <v>1.4135802469135803</v>
      </c>
      <c r="O151" s="173">
        <v>5</v>
      </c>
      <c r="P151" s="64">
        <v>17</v>
      </c>
      <c r="Q151" s="64">
        <v>4</v>
      </c>
      <c r="R151" s="64">
        <v>1</v>
      </c>
      <c r="S151" s="64">
        <v>0</v>
      </c>
      <c r="T151" s="178">
        <v>256</v>
      </c>
      <c r="U151" s="178">
        <v>267</v>
      </c>
      <c r="V151" s="179">
        <v>1.6481481481481481</v>
      </c>
    </row>
    <row r="152" spans="1:22" s="9" customFormat="1" x14ac:dyDescent="0.2">
      <c r="A152" s="189" t="s">
        <v>843</v>
      </c>
      <c r="B152" s="47">
        <v>15</v>
      </c>
      <c r="C152" s="47">
        <v>15</v>
      </c>
      <c r="D152" s="2">
        <v>1</v>
      </c>
      <c r="E152" s="173">
        <v>22</v>
      </c>
      <c r="F152" s="173">
        <v>90</v>
      </c>
      <c r="G152" s="176"/>
      <c r="H152" s="173">
        <v>19</v>
      </c>
      <c r="I152" s="176">
        <v>18</v>
      </c>
      <c r="J152" s="173">
        <v>1</v>
      </c>
      <c r="K152" s="173"/>
      <c r="L152" s="177">
        <v>251</v>
      </c>
      <c r="M152" s="177">
        <v>150</v>
      </c>
      <c r="N152" s="2">
        <v>0.59760956175298807</v>
      </c>
      <c r="O152" s="173">
        <v>7</v>
      </c>
      <c r="P152" s="64">
        <v>6</v>
      </c>
      <c r="Q152" s="64">
        <v>1</v>
      </c>
      <c r="R152" s="64">
        <v>0</v>
      </c>
      <c r="S152" s="64">
        <v>8</v>
      </c>
      <c r="T152" s="178">
        <v>172</v>
      </c>
      <c r="U152" s="178">
        <v>176</v>
      </c>
      <c r="V152" s="179">
        <v>0.70119521912350602</v>
      </c>
    </row>
    <row r="153" spans="1:22" s="9" customFormat="1" x14ac:dyDescent="0.2">
      <c r="A153" s="189" t="s">
        <v>861</v>
      </c>
      <c r="B153" s="47">
        <v>8</v>
      </c>
      <c r="C153" s="47">
        <v>8</v>
      </c>
      <c r="D153" s="2">
        <v>1</v>
      </c>
      <c r="E153" s="173">
        <v>24</v>
      </c>
      <c r="F153" s="173">
        <v>148</v>
      </c>
      <c r="G153" s="176"/>
      <c r="H153" s="173">
        <v>20</v>
      </c>
      <c r="I153" s="176">
        <v>0</v>
      </c>
      <c r="J153" s="173">
        <v>0</v>
      </c>
      <c r="K153" s="173"/>
      <c r="L153" s="177">
        <v>233</v>
      </c>
      <c r="M153" s="177">
        <v>192</v>
      </c>
      <c r="N153" s="2">
        <v>0.82403433476394849</v>
      </c>
      <c r="O153" s="173">
        <v>0</v>
      </c>
      <c r="P153" s="64">
        <v>15</v>
      </c>
      <c r="Q153" s="64">
        <v>4</v>
      </c>
      <c r="R153" s="64">
        <v>1</v>
      </c>
      <c r="S153" s="64">
        <v>5</v>
      </c>
      <c r="T153" s="178">
        <v>217</v>
      </c>
      <c r="U153" s="178">
        <v>299</v>
      </c>
      <c r="V153" s="179">
        <v>1.2832618025751072</v>
      </c>
    </row>
    <row r="154" spans="1:22" s="9" customFormat="1" x14ac:dyDescent="0.2">
      <c r="A154" s="189" t="s">
        <v>867</v>
      </c>
      <c r="B154" s="47">
        <v>11</v>
      </c>
      <c r="C154" s="47">
        <v>11</v>
      </c>
      <c r="D154" s="2">
        <v>1</v>
      </c>
      <c r="E154" s="173">
        <v>26</v>
      </c>
      <c r="F154" s="173">
        <v>158</v>
      </c>
      <c r="G154" s="176"/>
      <c r="H154" s="173">
        <v>52</v>
      </c>
      <c r="I154" s="176">
        <v>0</v>
      </c>
      <c r="J154" s="173">
        <v>0</v>
      </c>
      <c r="K154" s="173"/>
      <c r="L154" s="177">
        <v>289</v>
      </c>
      <c r="M154" s="177">
        <v>236</v>
      </c>
      <c r="N154" s="2">
        <v>0.81660899653979235</v>
      </c>
      <c r="O154" s="173">
        <v>43</v>
      </c>
      <c r="P154" s="64">
        <v>0</v>
      </c>
      <c r="Q154" s="64">
        <v>0</v>
      </c>
      <c r="R154" s="64">
        <v>0</v>
      </c>
      <c r="S154" s="64">
        <v>0</v>
      </c>
      <c r="T154" s="178">
        <v>279</v>
      </c>
      <c r="U154" s="178">
        <v>281</v>
      </c>
      <c r="V154" s="179">
        <v>0.97231833910034604</v>
      </c>
    </row>
    <row r="155" spans="1:22" x14ac:dyDescent="0.2">
      <c r="A155" s="193" t="s">
        <v>1157</v>
      </c>
      <c r="B155" s="18">
        <v>72</v>
      </c>
      <c r="C155" s="18">
        <v>72</v>
      </c>
      <c r="D155" s="19">
        <v>1</v>
      </c>
      <c r="E155" s="18">
        <v>186</v>
      </c>
      <c r="F155" s="18">
        <v>921</v>
      </c>
      <c r="G155" s="20">
        <v>0</v>
      </c>
      <c r="H155" s="18">
        <v>325</v>
      </c>
      <c r="I155" s="20">
        <v>18</v>
      </c>
      <c r="J155" s="18">
        <v>2</v>
      </c>
      <c r="K155" s="18">
        <v>0</v>
      </c>
      <c r="L155" s="18">
        <v>1954</v>
      </c>
      <c r="M155" s="18">
        <v>1452</v>
      </c>
      <c r="N155" s="19">
        <v>0.74309109518935512</v>
      </c>
      <c r="O155" s="37">
        <v>80</v>
      </c>
      <c r="P155" s="21">
        <v>96</v>
      </c>
      <c r="Q155" s="21">
        <v>32</v>
      </c>
      <c r="R155" s="21">
        <v>4</v>
      </c>
      <c r="S155" s="21">
        <v>128</v>
      </c>
      <c r="T155" s="59">
        <v>1792</v>
      </c>
      <c r="U155" s="180">
        <v>1941</v>
      </c>
      <c r="V155" s="181">
        <v>0.99334698055271242</v>
      </c>
    </row>
    <row r="156" spans="1:22" x14ac:dyDescent="0.2">
      <c r="A156" s="190" t="s">
        <v>881</v>
      </c>
      <c r="B156" s="44">
        <v>4</v>
      </c>
      <c r="C156" s="44">
        <v>4</v>
      </c>
      <c r="D156" s="168">
        <v>1</v>
      </c>
      <c r="E156" s="173">
        <v>44</v>
      </c>
      <c r="F156" s="173">
        <v>113</v>
      </c>
      <c r="G156" s="182">
        <v>0</v>
      </c>
      <c r="H156" s="173">
        <v>16</v>
      </c>
      <c r="I156" s="182">
        <v>11</v>
      </c>
      <c r="J156" s="48"/>
      <c r="K156" s="48"/>
      <c r="L156" s="177">
        <v>206</v>
      </c>
      <c r="M156" s="177">
        <v>184</v>
      </c>
      <c r="N156" s="168">
        <v>0.89320388349514568</v>
      </c>
      <c r="O156" s="173">
        <v>30</v>
      </c>
      <c r="P156" s="44">
        <v>14</v>
      </c>
      <c r="Q156" s="44">
        <v>11</v>
      </c>
      <c r="R156" s="44">
        <v>1</v>
      </c>
      <c r="S156" s="44">
        <v>11</v>
      </c>
      <c r="T156" s="178">
        <v>251</v>
      </c>
      <c r="U156" s="178">
        <v>214</v>
      </c>
      <c r="V156" s="179">
        <v>1.0388349514563107</v>
      </c>
    </row>
    <row r="157" spans="1:22" x14ac:dyDescent="0.2">
      <c r="A157" s="190" t="s">
        <v>887</v>
      </c>
      <c r="B157" s="44">
        <v>15</v>
      </c>
      <c r="C157" s="44">
        <v>15</v>
      </c>
      <c r="D157" s="168">
        <v>1</v>
      </c>
      <c r="E157" s="173">
        <v>55</v>
      </c>
      <c r="F157" s="173">
        <v>214</v>
      </c>
      <c r="G157" s="182">
        <v>23</v>
      </c>
      <c r="H157" s="173">
        <v>19</v>
      </c>
      <c r="I157" s="182">
        <v>31</v>
      </c>
      <c r="J157" s="48"/>
      <c r="K157" s="48"/>
      <c r="L157" s="177">
        <v>342</v>
      </c>
      <c r="M157" s="177">
        <v>342</v>
      </c>
      <c r="N157" s="168">
        <v>1</v>
      </c>
      <c r="O157" s="173">
        <v>42</v>
      </c>
      <c r="P157" s="44">
        <v>21</v>
      </c>
      <c r="Q157" s="44">
        <v>4</v>
      </c>
      <c r="R157" s="44">
        <v>1</v>
      </c>
      <c r="S157" s="44">
        <v>0</v>
      </c>
      <c r="T157" s="178">
        <v>410</v>
      </c>
      <c r="U157" s="178">
        <v>384</v>
      </c>
      <c r="V157" s="179">
        <v>1.1228070175438596</v>
      </c>
    </row>
    <row r="158" spans="1:22" x14ac:dyDescent="0.2">
      <c r="A158" s="190" t="s">
        <v>899</v>
      </c>
      <c r="B158" s="44">
        <v>4</v>
      </c>
      <c r="C158" s="44">
        <v>4</v>
      </c>
      <c r="D158" s="168">
        <v>1</v>
      </c>
      <c r="E158" s="173">
        <v>37</v>
      </c>
      <c r="F158" s="173">
        <v>80</v>
      </c>
      <c r="G158" s="182">
        <v>2</v>
      </c>
      <c r="H158" s="173">
        <v>11</v>
      </c>
      <c r="I158" s="182">
        <v>9</v>
      </c>
      <c r="J158" s="48"/>
      <c r="K158" s="48"/>
      <c r="L158" s="177">
        <v>228</v>
      </c>
      <c r="M158" s="177">
        <v>139</v>
      </c>
      <c r="N158" s="168">
        <v>0.60964912280701755</v>
      </c>
      <c r="O158" s="173">
        <v>8</v>
      </c>
      <c r="P158" s="44">
        <v>8</v>
      </c>
      <c r="Q158" s="44">
        <v>4</v>
      </c>
      <c r="R158" s="44">
        <v>1</v>
      </c>
      <c r="S158" s="44">
        <v>0</v>
      </c>
      <c r="T158" s="178">
        <v>160</v>
      </c>
      <c r="U158" s="178">
        <v>177</v>
      </c>
      <c r="V158" s="179">
        <v>0.77631578947368418</v>
      </c>
    </row>
    <row r="159" spans="1:22" x14ac:dyDescent="0.2">
      <c r="A159" s="190" t="s">
        <v>904</v>
      </c>
      <c r="B159" s="44">
        <v>14</v>
      </c>
      <c r="C159" s="44">
        <v>14</v>
      </c>
      <c r="D159" s="168">
        <v>1</v>
      </c>
      <c r="E159" s="173">
        <v>145</v>
      </c>
      <c r="F159" s="173">
        <v>352</v>
      </c>
      <c r="G159" s="182">
        <v>3</v>
      </c>
      <c r="H159" s="173">
        <v>75</v>
      </c>
      <c r="I159" s="182">
        <v>45</v>
      </c>
      <c r="J159" s="48"/>
      <c r="K159" s="48"/>
      <c r="L159" s="177">
        <v>658</v>
      </c>
      <c r="M159" s="177">
        <v>620</v>
      </c>
      <c r="N159" s="168">
        <v>0.94224924012158051</v>
      </c>
      <c r="O159" s="173">
        <v>35</v>
      </c>
      <c r="P159" s="44">
        <v>24</v>
      </c>
      <c r="Q159" s="44">
        <v>6</v>
      </c>
      <c r="R159" s="44">
        <v>1</v>
      </c>
      <c r="S159" s="44">
        <v>7</v>
      </c>
      <c r="T159" s="178">
        <v>693</v>
      </c>
      <c r="U159" s="178">
        <v>731</v>
      </c>
      <c r="V159" s="179">
        <v>1.1109422492401215</v>
      </c>
    </row>
    <row r="160" spans="1:22" x14ac:dyDescent="0.2">
      <c r="A160" s="190" t="s">
        <v>1158</v>
      </c>
      <c r="B160" s="44">
        <v>1</v>
      </c>
      <c r="C160" s="44">
        <v>1</v>
      </c>
      <c r="D160" s="168">
        <v>1</v>
      </c>
      <c r="E160" s="170">
        <v>7</v>
      </c>
      <c r="F160" s="173">
        <v>11</v>
      </c>
      <c r="G160" s="182">
        <v>0</v>
      </c>
      <c r="H160" s="173">
        <v>5</v>
      </c>
      <c r="I160" s="182">
        <v>3</v>
      </c>
      <c r="J160" s="48"/>
      <c r="K160" s="48"/>
      <c r="L160" s="177">
        <v>28</v>
      </c>
      <c r="M160" s="177">
        <v>26</v>
      </c>
      <c r="N160" s="168">
        <v>0.9285714285714286</v>
      </c>
      <c r="O160" s="173">
        <v>0</v>
      </c>
      <c r="P160" s="44">
        <v>2</v>
      </c>
      <c r="Q160" s="44">
        <v>1</v>
      </c>
      <c r="R160" s="44">
        <v>1</v>
      </c>
      <c r="S160" s="44">
        <v>0</v>
      </c>
      <c r="T160" s="178">
        <v>30</v>
      </c>
      <c r="U160" s="178">
        <v>37</v>
      </c>
      <c r="V160" s="179">
        <v>1.3214285714285714</v>
      </c>
    </row>
    <row r="161" spans="1:159" ht="15" customHeight="1" x14ac:dyDescent="0.2">
      <c r="A161" s="190" t="s">
        <v>917</v>
      </c>
      <c r="B161" s="44">
        <v>10</v>
      </c>
      <c r="C161" s="44">
        <v>10</v>
      </c>
      <c r="D161" s="168">
        <v>1</v>
      </c>
      <c r="E161" s="170">
        <v>32</v>
      </c>
      <c r="F161" s="173">
        <v>116</v>
      </c>
      <c r="G161" s="182">
        <v>3</v>
      </c>
      <c r="H161" s="173">
        <v>35</v>
      </c>
      <c r="I161" s="182">
        <v>24</v>
      </c>
      <c r="J161" s="48"/>
      <c r="K161" s="48"/>
      <c r="L161" s="177">
        <v>258</v>
      </c>
      <c r="M161" s="177">
        <v>210</v>
      </c>
      <c r="N161" s="168">
        <v>0.81395348837209303</v>
      </c>
      <c r="O161" s="173">
        <v>25</v>
      </c>
      <c r="P161" s="44">
        <v>22</v>
      </c>
      <c r="Q161" s="44">
        <v>5</v>
      </c>
      <c r="R161" s="44">
        <v>1</v>
      </c>
      <c r="S161" s="44">
        <v>0</v>
      </c>
      <c r="T161" s="178">
        <v>263</v>
      </c>
      <c r="U161" s="178">
        <v>291</v>
      </c>
      <c r="V161" s="179">
        <v>1.1279069767441861</v>
      </c>
    </row>
    <row r="162" spans="1:159" x14ac:dyDescent="0.2">
      <c r="A162" s="193" t="s">
        <v>1159</v>
      </c>
      <c r="B162" s="18">
        <v>48</v>
      </c>
      <c r="C162" s="18">
        <v>48</v>
      </c>
      <c r="D162" s="19">
        <v>1</v>
      </c>
      <c r="E162" s="18">
        <v>320</v>
      </c>
      <c r="F162" s="18">
        <v>886</v>
      </c>
      <c r="G162" s="20">
        <v>31</v>
      </c>
      <c r="H162" s="18">
        <v>161</v>
      </c>
      <c r="I162" s="20">
        <v>123</v>
      </c>
      <c r="J162" s="18">
        <v>0</v>
      </c>
      <c r="K162" s="18">
        <v>0</v>
      </c>
      <c r="L162" s="18">
        <v>1720</v>
      </c>
      <c r="M162" s="18">
        <v>1521</v>
      </c>
      <c r="N162" s="19">
        <v>0.88430232558139532</v>
      </c>
      <c r="O162" s="37">
        <v>140</v>
      </c>
      <c r="P162" s="21">
        <v>91</v>
      </c>
      <c r="Q162" s="21">
        <v>31</v>
      </c>
      <c r="R162" s="21">
        <v>6</v>
      </c>
      <c r="S162" s="37">
        <v>18</v>
      </c>
      <c r="T162" s="59">
        <v>1807</v>
      </c>
      <c r="U162" s="180">
        <v>1834</v>
      </c>
      <c r="V162" s="181">
        <v>1.0662790697674418</v>
      </c>
    </row>
    <row r="163" spans="1:159" s="9" customFormat="1" x14ac:dyDescent="0.2">
      <c r="A163" s="189" t="s">
        <v>1160</v>
      </c>
      <c r="B163" s="64">
        <v>4</v>
      </c>
      <c r="C163" s="64">
        <v>4</v>
      </c>
      <c r="D163" s="2">
        <v>1</v>
      </c>
      <c r="E163" s="173">
        <v>44</v>
      </c>
      <c r="F163" s="173">
        <v>128</v>
      </c>
      <c r="G163" s="176"/>
      <c r="H163" s="173">
        <v>49</v>
      </c>
      <c r="I163" s="176"/>
      <c r="J163" s="173"/>
      <c r="K163" s="173"/>
      <c r="L163" s="177">
        <v>231</v>
      </c>
      <c r="M163" s="177">
        <v>221</v>
      </c>
      <c r="N163" s="2">
        <v>0.95670995670995673</v>
      </c>
      <c r="O163" s="64">
        <v>0</v>
      </c>
      <c r="P163" s="64">
        <v>22</v>
      </c>
      <c r="Q163" s="64">
        <v>4</v>
      </c>
      <c r="R163" s="64">
        <v>1</v>
      </c>
      <c r="S163" s="64">
        <v>4</v>
      </c>
      <c r="T163" s="178">
        <v>252</v>
      </c>
      <c r="U163" s="178">
        <v>253</v>
      </c>
      <c r="V163" s="179">
        <v>1.0952380952380953</v>
      </c>
    </row>
    <row r="164" spans="1:159" s="9" customFormat="1" x14ac:dyDescent="0.2">
      <c r="A164" s="189" t="s">
        <v>1161</v>
      </c>
      <c r="B164" s="64">
        <v>5</v>
      </c>
      <c r="C164" s="64">
        <v>5</v>
      </c>
      <c r="D164" s="2">
        <v>1</v>
      </c>
      <c r="E164" s="48">
        <v>29</v>
      </c>
      <c r="F164" s="173">
        <v>87</v>
      </c>
      <c r="G164" s="176"/>
      <c r="H164" s="173">
        <v>15</v>
      </c>
      <c r="I164" s="176"/>
      <c r="J164" s="173"/>
      <c r="K164" s="173"/>
      <c r="L164" s="177">
        <v>128</v>
      </c>
      <c r="M164" s="177">
        <v>131</v>
      </c>
      <c r="N164" s="2">
        <v>1.0234375</v>
      </c>
      <c r="O164" s="64">
        <v>0</v>
      </c>
      <c r="P164" s="64">
        <v>8</v>
      </c>
      <c r="Q164" s="64">
        <v>3</v>
      </c>
      <c r="R164" s="64">
        <v>1</v>
      </c>
      <c r="S164" s="64">
        <v>5</v>
      </c>
      <c r="T164" s="178">
        <v>148</v>
      </c>
      <c r="U164" s="178">
        <v>157</v>
      </c>
      <c r="V164" s="179">
        <v>1.2265625</v>
      </c>
    </row>
    <row r="165" spans="1:159" s="9" customFormat="1" ht="15" customHeight="1" x14ac:dyDescent="0.2">
      <c r="A165" s="189" t="s">
        <v>778</v>
      </c>
      <c r="B165" s="50">
        <v>1</v>
      </c>
      <c r="C165" s="50">
        <v>1</v>
      </c>
      <c r="D165" s="2">
        <v>1</v>
      </c>
      <c r="E165" s="10">
        <v>8</v>
      </c>
      <c r="F165" s="173">
        <v>22</v>
      </c>
      <c r="G165" s="176"/>
      <c r="H165" s="173">
        <v>6</v>
      </c>
      <c r="I165" s="176"/>
      <c r="J165" s="173"/>
      <c r="K165" s="173"/>
      <c r="L165" s="177">
        <v>41</v>
      </c>
      <c r="M165" s="177">
        <v>36</v>
      </c>
      <c r="N165" s="2">
        <v>0.87804878048780488</v>
      </c>
      <c r="O165" s="64">
        <v>7</v>
      </c>
      <c r="P165" s="64">
        <v>2</v>
      </c>
      <c r="Q165" s="64">
        <v>1</v>
      </c>
      <c r="R165" s="64">
        <v>1</v>
      </c>
      <c r="S165" s="64">
        <v>17</v>
      </c>
      <c r="T165" s="178">
        <v>64</v>
      </c>
      <c r="U165" s="178">
        <v>60</v>
      </c>
      <c r="V165" s="179">
        <v>1.4634146341463414</v>
      </c>
    </row>
    <row r="166" spans="1:159" s="9" customFormat="1" x14ac:dyDescent="0.2">
      <c r="A166" s="189" t="s">
        <v>1162</v>
      </c>
      <c r="B166" s="64">
        <v>4</v>
      </c>
      <c r="C166" s="64">
        <v>4</v>
      </c>
      <c r="D166" s="2">
        <v>1</v>
      </c>
      <c r="E166" s="48">
        <v>11</v>
      </c>
      <c r="F166" s="173">
        <v>48</v>
      </c>
      <c r="G166" s="176"/>
      <c r="H166" s="173">
        <v>10</v>
      </c>
      <c r="I166" s="176"/>
      <c r="J166" s="173"/>
      <c r="K166" s="173"/>
      <c r="L166" s="177">
        <v>92</v>
      </c>
      <c r="M166" s="177">
        <v>69</v>
      </c>
      <c r="N166" s="2">
        <v>0.75</v>
      </c>
      <c r="O166" s="64">
        <v>0</v>
      </c>
      <c r="P166" s="64">
        <v>7</v>
      </c>
      <c r="Q166" s="64">
        <v>3</v>
      </c>
      <c r="R166" s="64">
        <v>1</v>
      </c>
      <c r="S166" s="64">
        <v>0</v>
      </c>
      <c r="T166" s="178">
        <v>80</v>
      </c>
      <c r="U166" s="178">
        <v>79</v>
      </c>
      <c r="V166" s="179">
        <v>0.85869565217391308</v>
      </c>
    </row>
    <row r="167" spans="1:159" s="9" customFormat="1" ht="15" customHeight="1" x14ac:dyDescent="0.2">
      <c r="A167" s="189" t="s">
        <v>953</v>
      </c>
      <c r="B167" s="64">
        <v>2</v>
      </c>
      <c r="C167" s="64">
        <v>2</v>
      </c>
      <c r="D167" s="2">
        <v>1</v>
      </c>
      <c r="E167" s="48">
        <v>23</v>
      </c>
      <c r="F167" s="173">
        <v>51</v>
      </c>
      <c r="G167" s="176"/>
      <c r="H167" s="173">
        <v>33</v>
      </c>
      <c r="I167" s="176"/>
      <c r="J167" s="173"/>
      <c r="K167" s="173"/>
      <c r="L167" s="177">
        <v>102</v>
      </c>
      <c r="M167" s="177">
        <v>107</v>
      </c>
      <c r="N167" s="2">
        <v>1.0490196078431373</v>
      </c>
      <c r="O167" s="64">
        <v>0</v>
      </c>
      <c r="P167" s="64">
        <v>10</v>
      </c>
      <c r="Q167" s="64">
        <v>2</v>
      </c>
      <c r="R167" s="64">
        <v>1</v>
      </c>
      <c r="S167" s="64">
        <v>9</v>
      </c>
      <c r="T167" s="178">
        <v>129</v>
      </c>
      <c r="U167" s="178">
        <v>138</v>
      </c>
      <c r="V167" s="179">
        <v>1.3529411764705883</v>
      </c>
    </row>
    <row r="168" spans="1:159" s="9" customFormat="1" x14ac:dyDescent="0.2">
      <c r="A168" s="189" t="s">
        <v>956</v>
      </c>
      <c r="B168" s="64">
        <v>3</v>
      </c>
      <c r="C168" s="64">
        <v>3</v>
      </c>
      <c r="D168" s="2">
        <v>1</v>
      </c>
      <c r="E168" s="48">
        <v>19</v>
      </c>
      <c r="F168" s="173">
        <v>56</v>
      </c>
      <c r="G168" s="176">
        <v>2</v>
      </c>
      <c r="H168" s="173">
        <v>13</v>
      </c>
      <c r="I168" s="176"/>
      <c r="J168" s="173"/>
      <c r="K168" s="173"/>
      <c r="L168" s="177">
        <v>93</v>
      </c>
      <c r="M168" s="177">
        <v>90</v>
      </c>
      <c r="N168" s="2">
        <v>0.967741935483871</v>
      </c>
      <c r="O168" s="64">
        <v>0</v>
      </c>
      <c r="P168" s="64">
        <v>8</v>
      </c>
      <c r="Q168" s="64">
        <v>3</v>
      </c>
      <c r="R168" s="64">
        <v>1</v>
      </c>
      <c r="S168" s="64">
        <v>4</v>
      </c>
      <c r="T168" s="178">
        <v>106</v>
      </c>
      <c r="U168" s="178">
        <v>111</v>
      </c>
      <c r="V168" s="179">
        <v>1.1935483870967742</v>
      </c>
    </row>
    <row r="169" spans="1:159" s="9" customFormat="1" ht="15" customHeight="1" x14ac:dyDescent="0.2">
      <c r="A169" s="189" t="s">
        <v>1163</v>
      </c>
      <c r="B169" s="64">
        <v>7</v>
      </c>
      <c r="C169" s="64">
        <v>7</v>
      </c>
      <c r="D169" s="2">
        <v>1</v>
      </c>
      <c r="E169" s="48">
        <v>52</v>
      </c>
      <c r="F169" s="173">
        <v>175</v>
      </c>
      <c r="G169" s="176"/>
      <c r="H169" s="173">
        <v>99</v>
      </c>
      <c r="I169" s="176"/>
      <c r="J169" s="173">
        <v>14</v>
      </c>
      <c r="K169" s="173"/>
      <c r="L169" s="177">
        <v>415</v>
      </c>
      <c r="M169" s="177">
        <v>340</v>
      </c>
      <c r="N169" s="2">
        <v>0.81927710843373491</v>
      </c>
      <c r="O169" s="64">
        <v>0</v>
      </c>
      <c r="P169" s="64">
        <v>24</v>
      </c>
      <c r="Q169" s="64">
        <v>4</v>
      </c>
      <c r="R169" s="64">
        <v>1</v>
      </c>
      <c r="S169" s="64">
        <v>66</v>
      </c>
      <c r="T169" s="178">
        <v>435</v>
      </c>
      <c r="U169" s="178">
        <v>539</v>
      </c>
      <c r="V169" s="179">
        <v>1.2987951807228915</v>
      </c>
    </row>
    <row r="170" spans="1:159" s="9" customFormat="1" x14ac:dyDescent="0.2">
      <c r="A170" s="189" t="s">
        <v>967</v>
      </c>
      <c r="B170" s="64">
        <v>2</v>
      </c>
      <c r="C170" s="64">
        <v>2</v>
      </c>
      <c r="D170" s="2">
        <v>1</v>
      </c>
      <c r="E170" s="48">
        <v>12</v>
      </c>
      <c r="F170" s="173">
        <v>37</v>
      </c>
      <c r="G170" s="176"/>
      <c r="H170" s="173">
        <v>16</v>
      </c>
      <c r="I170" s="176"/>
      <c r="J170" s="173"/>
      <c r="K170" s="173"/>
      <c r="L170" s="177">
        <v>71</v>
      </c>
      <c r="M170" s="177">
        <v>65</v>
      </c>
      <c r="N170" s="2">
        <v>0.91549295774647887</v>
      </c>
      <c r="O170" s="64">
        <v>0</v>
      </c>
      <c r="P170" s="64">
        <v>4</v>
      </c>
      <c r="Q170" s="64">
        <v>1</v>
      </c>
      <c r="R170" s="64">
        <v>1</v>
      </c>
      <c r="S170" s="64">
        <v>1</v>
      </c>
      <c r="T170" s="178">
        <v>72</v>
      </c>
      <c r="U170" s="178">
        <v>75</v>
      </c>
      <c r="V170" s="179">
        <v>1.056338028169014</v>
      </c>
    </row>
    <row r="171" spans="1:159" s="9" customFormat="1" ht="15" customHeight="1" x14ac:dyDescent="0.2">
      <c r="A171" s="189" t="s">
        <v>970</v>
      </c>
      <c r="B171" s="64">
        <v>8</v>
      </c>
      <c r="C171" s="64">
        <v>8</v>
      </c>
      <c r="D171" s="2">
        <v>1</v>
      </c>
      <c r="E171" s="48">
        <v>42</v>
      </c>
      <c r="F171" s="173">
        <v>116</v>
      </c>
      <c r="G171" s="176">
        <v>5</v>
      </c>
      <c r="H171" s="173">
        <v>26</v>
      </c>
      <c r="I171" s="176"/>
      <c r="J171" s="173"/>
      <c r="K171" s="173"/>
      <c r="L171" s="177">
        <v>205</v>
      </c>
      <c r="M171" s="177">
        <v>189</v>
      </c>
      <c r="N171" s="2">
        <v>0.92195121951219516</v>
      </c>
      <c r="O171" s="64">
        <v>0</v>
      </c>
      <c r="P171" s="64">
        <v>12</v>
      </c>
      <c r="Q171" s="64">
        <v>6</v>
      </c>
      <c r="R171" s="64">
        <v>1</v>
      </c>
      <c r="S171" s="64">
        <v>12</v>
      </c>
      <c r="T171" s="178">
        <v>220</v>
      </c>
      <c r="U171" s="178">
        <v>220</v>
      </c>
      <c r="V171" s="179">
        <v>1.0731707317073171</v>
      </c>
    </row>
    <row r="172" spans="1:159" s="9" customFormat="1" x14ac:dyDescent="0.2">
      <c r="A172" s="189" t="s">
        <v>1164</v>
      </c>
      <c r="B172" s="64">
        <v>10</v>
      </c>
      <c r="C172" s="64">
        <v>10</v>
      </c>
      <c r="D172" s="2">
        <v>1</v>
      </c>
      <c r="E172" s="48">
        <v>61</v>
      </c>
      <c r="F172" s="173">
        <v>153</v>
      </c>
      <c r="G172" s="176"/>
      <c r="H172" s="173">
        <v>48</v>
      </c>
      <c r="I172" s="176"/>
      <c r="J172" s="173"/>
      <c r="K172" s="173"/>
      <c r="L172" s="177">
        <v>263</v>
      </c>
      <c r="M172" s="177">
        <v>262</v>
      </c>
      <c r="N172" s="2">
        <v>0.99619771863117867</v>
      </c>
      <c r="O172" s="64">
        <v>0</v>
      </c>
      <c r="P172" s="64">
        <v>16</v>
      </c>
      <c r="Q172" s="64">
        <v>3</v>
      </c>
      <c r="R172" s="64">
        <v>1</v>
      </c>
      <c r="S172" s="64">
        <v>0</v>
      </c>
      <c r="T172" s="178">
        <v>282</v>
      </c>
      <c r="U172" s="178">
        <v>284</v>
      </c>
      <c r="V172" s="179">
        <v>1.0798479087452471</v>
      </c>
    </row>
    <row r="173" spans="1:159" s="33" customFormat="1" ht="18" customHeight="1" x14ac:dyDescent="0.2">
      <c r="A173" s="192" t="s">
        <v>1165</v>
      </c>
      <c r="B173" s="186">
        <v>46</v>
      </c>
      <c r="C173" s="186">
        <v>46</v>
      </c>
      <c r="D173" s="169">
        <v>1</v>
      </c>
      <c r="E173" s="186">
        <v>301</v>
      </c>
      <c r="F173" s="186">
        <v>873</v>
      </c>
      <c r="G173" s="186">
        <v>7</v>
      </c>
      <c r="H173" s="186">
        <v>315</v>
      </c>
      <c r="I173" s="186">
        <v>0</v>
      </c>
      <c r="J173" s="186">
        <v>14</v>
      </c>
      <c r="K173" s="186">
        <v>0</v>
      </c>
      <c r="L173" s="186">
        <v>1641</v>
      </c>
      <c r="M173" s="186">
        <v>1510</v>
      </c>
      <c r="N173" s="187">
        <v>0.92017062766605728</v>
      </c>
      <c r="O173" s="186">
        <v>7</v>
      </c>
      <c r="P173" s="186">
        <v>113</v>
      </c>
      <c r="Q173" s="186">
        <v>30</v>
      </c>
      <c r="R173" s="186">
        <v>10</v>
      </c>
      <c r="S173" s="186">
        <v>118</v>
      </c>
      <c r="T173" s="59">
        <v>1788</v>
      </c>
      <c r="U173" s="34">
        <v>1916</v>
      </c>
      <c r="V173" s="35">
        <v>1.1675807434491163</v>
      </c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</row>
    <row r="174" spans="1:159" x14ac:dyDescent="0.2">
      <c r="A174" s="190" t="s">
        <v>993</v>
      </c>
      <c r="B174" s="173">
        <v>11</v>
      </c>
      <c r="C174" s="173">
        <v>11</v>
      </c>
      <c r="D174" s="168">
        <v>1</v>
      </c>
      <c r="E174" s="173">
        <v>60</v>
      </c>
      <c r="F174" s="173">
        <v>185</v>
      </c>
      <c r="G174" s="176">
        <v>2</v>
      </c>
      <c r="H174" s="173">
        <v>28</v>
      </c>
      <c r="I174" s="176">
        <v>28</v>
      </c>
      <c r="J174" s="176"/>
      <c r="K174" s="48"/>
      <c r="L174" s="177">
        <v>332</v>
      </c>
      <c r="M174" s="177">
        <v>303</v>
      </c>
      <c r="N174" s="168">
        <v>0.91265060240963858</v>
      </c>
      <c r="O174" s="173">
        <v>175</v>
      </c>
      <c r="P174" s="64">
        <v>10</v>
      </c>
      <c r="Q174" s="64">
        <v>18</v>
      </c>
      <c r="R174" s="64">
        <v>1</v>
      </c>
      <c r="S174" s="64">
        <v>30</v>
      </c>
      <c r="T174" s="178">
        <v>537</v>
      </c>
      <c r="U174" s="178">
        <v>536</v>
      </c>
      <c r="V174" s="179">
        <v>1.6144578313253013</v>
      </c>
    </row>
    <row r="175" spans="1:159" ht="15" customHeight="1" x14ac:dyDescent="0.2">
      <c r="A175" s="190" t="s">
        <v>1004</v>
      </c>
      <c r="B175" s="173">
        <v>16</v>
      </c>
      <c r="C175" s="173">
        <v>16</v>
      </c>
      <c r="D175" s="168">
        <v>1</v>
      </c>
      <c r="E175" s="173">
        <v>60</v>
      </c>
      <c r="F175" s="173">
        <v>175</v>
      </c>
      <c r="G175" s="176">
        <v>2</v>
      </c>
      <c r="H175" s="173">
        <v>23</v>
      </c>
      <c r="I175" s="176">
        <v>69</v>
      </c>
      <c r="J175" s="176"/>
      <c r="K175" s="48"/>
      <c r="L175" s="177">
        <v>257</v>
      </c>
      <c r="M175" s="177">
        <v>329</v>
      </c>
      <c r="N175" s="168">
        <v>1.2801556420233462</v>
      </c>
      <c r="O175" s="173">
        <v>84</v>
      </c>
      <c r="P175" s="64">
        <v>24</v>
      </c>
      <c r="Q175" s="64">
        <v>10</v>
      </c>
      <c r="R175" s="64">
        <v>1</v>
      </c>
      <c r="S175" s="64">
        <v>28</v>
      </c>
      <c r="T175" s="178">
        <v>476</v>
      </c>
      <c r="U175" s="178">
        <v>504</v>
      </c>
      <c r="V175" s="179">
        <v>1.961089494163424</v>
      </c>
    </row>
    <row r="176" spans="1:159" x14ac:dyDescent="0.2">
      <c r="A176" s="190" t="s">
        <v>1021</v>
      </c>
      <c r="B176" s="173">
        <v>15</v>
      </c>
      <c r="C176" s="173">
        <v>15</v>
      </c>
      <c r="D176" s="168">
        <v>1</v>
      </c>
      <c r="E176" s="173">
        <v>132</v>
      </c>
      <c r="F176" s="173">
        <v>289</v>
      </c>
      <c r="G176" s="176">
        <v>6</v>
      </c>
      <c r="H176" s="173">
        <v>32</v>
      </c>
      <c r="I176" s="176">
        <v>40</v>
      </c>
      <c r="J176" s="176"/>
      <c r="K176" s="48"/>
      <c r="L176" s="177">
        <v>600</v>
      </c>
      <c r="M176" s="177">
        <v>499</v>
      </c>
      <c r="N176" s="168">
        <v>0.83166666666666667</v>
      </c>
      <c r="O176" s="173">
        <v>50</v>
      </c>
      <c r="P176" s="64">
        <v>10</v>
      </c>
      <c r="Q176" s="64">
        <v>9</v>
      </c>
      <c r="R176" s="64">
        <v>1</v>
      </c>
      <c r="S176" s="64">
        <v>25</v>
      </c>
      <c r="T176" s="178">
        <v>594</v>
      </c>
      <c r="U176" s="178">
        <v>624</v>
      </c>
      <c r="V176" s="179">
        <v>1.04</v>
      </c>
    </row>
    <row r="177" spans="1:159" ht="15" customHeight="1" x14ac:dyDescent="0.2">
      <c r="A177" s="190" t="s">
        <v>1034</v>
      </c>
      <c r="B177" s="47">
        <v>14</v>
      </c>
      <c r="C177" s="47">
        <v>14</v>
      </c>
      <c r="D177" s="168">
        <v>1</v>
      </c>
      <c r="E177" s="173">
        <v>128</v>
      </c>
      <c r="F177" s="173">
        <v>510</v>
      </c>
      <c r="G177" s="176">
        <v>3</v>
      </c>
      <c r="H177" s="173">
        <v>41</v>
      </c>
      <c r="I177" s="176">
        <v>80</v>
      </c>
      <c r="J177" s="176"/>
      <c r="K177" s="48"/>
      <c r="L177" s="177">
        <v>721</v>
      </c>
      <c r="M177" s="177">
        <v>762</v>
      </c>
      <c r="N177" s="168">
        <v>1.0568654646324549</v>
      </c>
      <c r="O177" s="173">
        <v>30</v>
      </c>
      <c r="P177" s="64">
        <v>15</v>
      </c>
      <c r="Q177" s="64">
        <v>10</v>
      </c>
      <c r="R177" s="64">
        <v>0</v>
      </c>
      <c r="S177" s="64">
        <v>60</v>
      </c>
      <c r="T177" s="178">
        <v>877</v>
      </c>
      <c r="U177" s="178">
        <v>878</v>
      </c>
      <c r="V177" s="179">
        <v>1.2177531206657419</v>
      </c>
    </row>
    <row r="178" spans="1:159" s="33" customFormat="1" x14ac:dyDescent="0.2">
      <c r="A178" s="192" t="s">
        <v>1166</v>
      </c>
      <c r="B178" s="186">
        <v>56</v>
      </c>
      <c r="C178" s="186">
        <v>56</v>
      </c>
      <c r="D178" s="169">
        <v>1</v>
      </c>
      <c r="E178" s="186">
        <v>380</v>
      </c>
      <c r="F178" s="186">
        <v>1159</v>
      </c>
      <c r="G178" s="186">
        <v>13</v>
      </c>
      <c r="H178" s="186">
        <v>124</v>
      </c>
      <c r="I178" s="186">
        <v>217</v>
      </c>
      <c r="J178" s="186">
        <v>0</v>
      </c>
      <c r="K178" s="186">
        <v>0</v>
      </c>
      <c r="L178" s="186">
        <v>1910</v>
      </c>
      <c r="M178" s="186">
        <v>1893</v>
      </c>
      <c r="N178" s="187">
        <v>0.99109947643979057</v>
      </c>
      <c r="O178" s="186">
        <v>339</v>
      </c>
      <c r="P178" s="186">
        <v>59</v>
      </c>
      <c r="Q178" s="186">
        <v>47</v>
      </c>
      <c r="R178" s="186">
        <v>3</v>
      </c>
      <c r="S178" s="186">
        <v>143</v>
      </c>
      <c r="T178" s="59">
        <v>2484</v>
      </c>
      <c r="U178" s="34">
        <v>2542</v>
      </c>
      <c r="V178" s="35">
        <v>1.330890052356021</v>
      </c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</row>
    <row r="179" spans="1:159" s="9" customFormat="1" ht="17.25" customHeight="1" x14ac:dyDescent="0.2">
      <c r="A179" s="189" t="s">
        <v>1049</v>
      </c>
      <c r="B179" s="50">
        <v>31</v>
      </c>
      <c r="C179" s="50">
        <v>31</v>
      </c>
      <c r="D179" s="2">
        <v>1</v>
      </c>
      <c r="E179" s="47">
        <v>59</v>
      </c>
      <c r="F179" s="47">
        <v>318</v>
      </c>
      <c r="G179" s="49">
        <v>3</v>
      </c>
      <c r="H179" s="47">
        <v>42</v>
      </c>
      <c r="I179" s="49">
        <v>0</v>
      </c>
      <c r="J179" s="173"/>
      <c r="K179" s="173"/>
      <c r="L179" s="22">
        <v>545</v>
      </c>
      <c r="M179" s="22">
        <v>422</v>
      </c>
      <c r="N179" s="2">
        <v>0.77431192660550463</v>
      </c>
      <c r="O179" s="188">
        <v>0</v>
      </c>
      <c r="P179" s="50">
        <v>42</v>
      </c>
      <c r="Q179" s="50">
        <v>8</v>
      </c>
      <c r="R179" s="50">
        <v>0</v>
      </c>
      <c r="S179" s="50">
        <v>68</v>
      </c>
      <c r="T179" s="178">
        <v>540</v>
      </c>
      <c r="U179" s="12">
        <v>616</v>
      </c>
      <c r="V179" s="13">
        <v>1.1302752293577982</v>
      </c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</row>
    <row r="180" spans="1:159" s="9" customFormat="1" ht="16.5" x14ac:dyDescent="0.2">
      <c r="A180" s="189" t="s">
        <v>1167</v>
      </c>
      <c r="B180" s="64">
        <v>10</v>
      </c>
      <c r="C180" s="64">
        <v>10</v>
      </c>
      <c r="D180" s="2">
        <v>1</v>
      </c>
      <c r="E180" s="164">
        <v>73</v>
      </c>
      <c r="F180" s="47">
        <v>165</v>
      </c>
      <c r="G180" s="165"/>
      <c r="H180" s="164">
        <v>30</v>
      </c>
      <c r="I180" s="49">
        <v>28</v>
      </c>
      <c r="J180" s="173"/>
      <c r="K180" s="173"/>
      <c r="L180" s="177">
        <v>275</v>
      </c>
      <c r="M180" s="177">
        <v>296</v>
      </c>
      <c r="N180" s="2">
        <v>1.0763636363636364</v>
      </c>
      <c r="O180" s="164">
        <v>34</v>
      </c>
      <c r="P180" s="166">
        <v>16</v>
      </c>
      <c r="Q180" s="166">
        <v>7</v>
      </c>
      <c r="R180" s="166">
        <v>1</v>
      </c>
      <c r="S180" s="166">
        <v>6</v>
      </c>
      <c r="T180" s="178">
        <v>360</v>
      </c>
      <c r="U180" s="178">
        <v>371</v>
      </c>
      <c r="V180" s="179">
        <v>1.3490909090909091</v>
      </c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</row>
    <row r="181" spans="1:159" s="9" customFormat="1" ht="15" customHeight="1" x14ac:dyDescent="0.25">
      <c r="A181" s="190" t="s">
        <v>1089</v>
      </c>
      <c r="B181" s="64">
        <v>30</v>
      </c>
      <c r="C181" s="64">
        <v>30</v>
      </c>
      <c r="D181" s="2">
        <v>1</v>
      </c>
      <c r="E181" s="10">
        <v>103</v>
      </c>
      <c r="F181" s="47">
        <v>408</v>
      </c>
      <c r="G181" s="63">
        <v>7</v>
      </c>
      <c r="H181" s="10">
        <v>101</v>
      </c>
      <c r="I181" s="49">
        <v>60</v>
      </c>
      <c r="J181" s="173"/>
      <c r="K181" s="173"/>
      <c r="L181" s="177">
        <v>765</v>
      </c>
      <c r="M181" s="177">
        <v>679</v>
      </c>
      <c r="N181" s="2">
        <v>0.88758169934640518</v>
      </c>
      <c r="O181" s="133">
        <v>0</v>
      </c>
      <c r="P181" s="44">
        <v>61</v>
      </c>
      <c r="Q181" s="44">
        <v>6</v>
      </c>
      <c r="R181" s="44">
        <v>0</v>
      </c>
      <c r="S181" s="167">
        <v>135</v>
      </c>
      <c r="T181" s="178">
        <v>881</v>
      </c>
      <c r="U181" s="178">
        <v>986</v>
      </c>
      <c r="V181" s="179">
        <v>1.288888888888889</v>
      </c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</row>
    <row r="182" spans="1:159" s="33" customFormat="1" x14ac:dyDescent="0.2">
      <c r="A182" s="36" t="s">
        <v>1168</v>
      </c>
      <c r="B182" s="186">
        <v>71</v>
      </c>
      <c r="C182" s="186">
        <v>71</v>
      </c>
      <c r="D182" s="169">
        <v>1</v>
      </c>
      <c r="E182" s="186">
        <v>235</v>
      </c>
      <c r="F182" s="186">
        <v>891</v>
      </c>
      <c r="G182" s="186">
        <v>10</v>
      </c>
      <c r="H182" s="186">
        <v>173</v>
      </c>
      <c r="I182" s="186">
        <v>88</v>
      </c>
      <c r="J182" s="186">
        <v>0</v>
      </c>
      <c r="K182" s="186">
        <v>0</v>
      </c>
      <c r="L182" s="186">
        <v>1585</v>
      </c>
      <c r="M182" s="186">
        <v>1397</v>
      </c>
      <c r="N182" s="19">
        <v>0.88138801261829658</v>
      </c>
      <c r="O182" s="186">
        <v>34</v>
      </c>
      <c r="P182" s="186">
        <v>119</v>
      </c>
      <c r="Q182" s="186">
        <v>21</v>
      </c>
      <c r="R182" s="186">
        <v>1</v>
      </c>
      <c r="S182" s="186">
        <v>209</v>
      </c>
      <c r="T182" s="59">
        <v>1781</v>
      </c>
      <c r="U182" s="34">
        <v>1973</v>
      </c>
      <c r="V182" s="35">
        <v>1.244794952681388</v>
      </c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</row>
    <row r="183" spans="1:159" ht="15.75" x14ac:dyDescent="0.25">
      <c r="A183" s="23" t="s">
        <v>1169</v>
      </c>
      <c r="B183" s="24">
        <v>825</v>
      </c>
      <c r="C183" s="24">
        <v>825</v>
      </c>
      <c r="D183" s="25">
        <v>1</v>
      </c>
      <c r="E183" s="24">
        <v>10565</v>
      </c>
      <c r="F183" s="24">
        <v>27297</v>
      </c>
      <c r="G183" s="24">
        <v>169</v>
      </c>
      <c r="H183" s="24">
        <v>8972</v>
      </c>
      <c r="I183" s="24">
        <v>2567</v>
      </c>
      <c r="J183" s="24">
        <v>421</v>
      </c>
      <c r="K183" s="24">
        <v>132</v>
      </c>
      <c r="L183" s="31">
        <v>56073</v>
      </c>
      <c r="M183" s="31">
        <v>50123</v>
      </c>
      <c r="N183" s="25">
        <v>0.89388832414887731</v>
      </c>
      <c r="O183" s="24">
        <v>3557</v>
      </c>
      <c r="P183" s="24">
        <v>3249</v>
      </c>
      <c r="Q183" s="24">
        <v>996</v>
      </c>
      <c r="R183" s="24">
        <v>145</v>
      </c>
      <c r="S183" s="24">
        <v>5573</v>
      </c>
      <c r="T183" s="160">
        <v>63643</v>
      </c>
      <c r="U183" s="14">
        <v>65705</v>
      </c>
      <c r="V183" s="15">
        <v>1.1717760776131114</v>
      </c>
    </row>
    <row r="184" spans="1:159" hidden="1" x14ac:dyDescent="0.2">
      <c r="A184" s="7" t="s">
        <v>1169</v>
      </c>
      <c r="B184" s="7">
        <v>825</v>
      </c>
      <c r="C184" s="7">
        <v>818</v>
      </c>
      <c r="D184" s="7">
        <v>0.99151515151515146</v>
      </c>
      <c r="E184" s="7">
        <v>10386</v>
      </c>
      <c r="F184" s="7">
        <v>27360</v>
      </c>
      <c r="G184" s="7">
        <v>146</v>
      </c>
      <c r="H184" s="7">
        <v>8747</v>
      </c>
      <c r="I184" s="7">
        <v>2476</v>
      </c>
      <c r="J184" s="7">
        <v>387</v>
      </c>
      <c r="K184" s="7">
        <v>153</v>
      </c>
      <c r="L184" s="7">
        <v>56073</v>
      </c>
      <c r="M184" s="7">
        <v>49655</v>
      </c>
      <c r="N184" s="7">
        <v>0.88554206124159573</v>
      </c>
      <c r="O184" s="7">
        <v>3746</v>
      </c>
      <c r="P184" s="7">
        <v>3225</v>
      </c>
      <c r="Q184" s="7">
        <v>945</v>
      </c>
      <c r="R184" s="7">
        <v>144</v>
      </c>
      <c r="S184" s="7">
        <v>5654</v>
      </c>
      <c r="T184" s="7">
        <v>63369</v>
      </c>
      <c r="U184" s="7">
        <v>65231</v>
      </c>
      <c r="V184" s="7">
        <v>1.1633228113352236</v>
      </c>
    </row>
    <row r="185" spans="1:159" hidden="1" x14ac:dyDescent="0.2"/>
    <row r="186" spans="1:159" hidden="1" x14ac:dyDescent="0.2">
      <c r="B186" s="7">
        <f>B183-B184</f>
        <v>0</v>
      </c>
      <c r="C186" s="7">
        <f t="shared" ref="C186:V186" si="0">C183-C184</f>
        <v>7</v>
      </c>
      <c r="D186" s="7">
        <f t="shared" si="0"/>
        <v>8.4848484848485395E-3</v>
      </c>
      <c r="E186" s="7">
        <f t="shared" si="0"/>
        <v>179</v>
      </c>
      <c r="F186" s="7">
        <f t="shared" si="0"/>
        <v>-63</v>
      </c>
      <c r="G186" s="7">
        <f t="shared" si="0"/>
        <v>23</v>
      </c>
      <c r="H186" s="7">
        <f t="shared" si="0"/>
        <v>225</v>
      </c>
      <c r="I186" s="7">
        <f t="shared" si="0"/>
        <v>91</v>
      </c>
      <c r="J186" s="7">
        <f t="shared" si="0"/>
        <v>34</v>
      </c>
      <c r="K186" s="7">
        <f t="shared" si="0"/>
        <v>-21</v>
      </c>
      <c r="L186" s="7">
        <f t="shared" si="0"/>
        <v>0</v>
      </c>
      <c r="M186" s="7">
        <f t="shared" si="0"/>
        <v>468</v>
      </c>
      <c r="N186" s="7">
        <f t="shared" si="0"/>
        <v>8.3462629072815764E-3</v>
      </c>
      <c r="O186" s="7">
        <f t="shared" si="0"/>
        <v>-189</v>
      </c>
      <c r="P186" s="7">
        <f t="shared" si="0"/>
        <v>24</v>
      </c>
      <c r="Q186" s="7">
        <f t="shared" si="0"/>
        <v>51</v>
      </c>
      <c r="R186" s="7">
        <f t="shared" si="0"/>
        <v>1</v>
      </c>
      <c r="S186" s="7">
        <f t="shared" si="0"/>
        <v>-81</v>
      </c>
      <c r="T186" s="7">
        <f t="shared" si="0"/>
        <v>274</v>
      </c>
      <c r="U186" s="7">
        <f t="shared" si="0"/>
        <v>474</v>
      </c>
      <c r="V186" s="7">
        <f t="shared" si="0"/>
        <v>8.4532662778877832E-3</v>
      </c>
    </row>
    <row r="187" spans="1:159" hidden="1" x14ac:dyDescent="0.2"/>
    <row r="188" spans="1:159" x14ac:dyDescent="0.2">
      <c r="S188" s="174"/>
    </row>
  </sheetData>
  <mergeCells count="9">
    <mergeCell ref="U3:U4"/>
    <mergeCell ref="V3:V4"/>
    <mergeCell ref="T3:T4"/>
    <mergeCell ref="L3:N3"/>
    <mergeCell ref="A1:N1"/>
    <mergeCell ref="A3:A4"/>
    <mergeCell ref="B3:B4"/>
    <mergeCell ref="C3:C4"/>
    <mergeCell ref="D3:D4"/>
  </mergeCells>
  <pageMargins left="0.25" right="0.25" top="0.75" bottom="0.75" header="0.3" footer="0.3"/>
  <pageSetup paperSize="5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zoomScale="90" zoomScaleNormal="90" workbookViewId="0">
      <pane xSplit="1" ySplit="5" topLeftCell="V6" activePane="bottomRight" state="frozen"/>
      <selection pane="topRight" activeCell="B1" sqref="B1"/>
      <selection pane="bottomLeft" activeCell="A6" sqref="A6"/>
      <selection pane="bottomRight" activeCell="E25" sqref="E25"/>
    </sheetView>
  </sheetViews>
  <sheetFormatPr baseColWidth="10" defaultColWidth="11.42578125" defaultRowHeight="12.75" x14ac:dyDescent="0.2"/>
  <cols>
    <col min="1" max="1" width="29.28515625" style="7" customWidth="1"/>
    <col min="2" max="2" width="9" style="7" customWidth="1"/>
    <col min="3" max="3" width="10.7109375" style="7" customWidth="1"/>
    <col min="4" max="4" width="10" style="7" customWidth="1"/>
    <col min="5" max="5" width="11.42578125" style="7" customWidth="1"/>
    <col min="6" max="6" width="11" style="7" customWidth="1"/>
    <col min="7" max="8" width="11.42578125" style="7" customWidth="1"/>
    <col min="9" max="9" width="13.28515625" style="7" customWidth="1"/>
    <col min="10" max="30" width="11.42578125" style="7" customWidth="1"/>
    <col min="31" max="35" width="14.28515625" style="7" customWidth="1"/>
    <col min="36" max="36" width="15.85546875" style="7" hidden="1" customWidth="1"/>
    <col min="37" max="37" width="16.42578125" style="7" hidden="1" customWidth="1"/>
    <col min="38" max="38" width="16.85546875" style="7" hidden="1" customWidth="1"/>
    <col min="39" max="39" width="15.140625" style="7" hidden="1" customWidth="1"/>
    <col min="40" max="40" width="10" style="7" customWidth="1"/>
    <col min="41" max="41" width="10" style="7" hidden="1" customWidth="1"/>
    <col min="42" max="43" width="11.42578125" style="7" hidden="1" customWidth="1"/>
    <col min="44" max="16384" width="11.42578125" style="7"/>
  </cols>
  <sheetData>
    <row r="1" spans="1:43" ht="18" x14ac:dyDescent="0.25">
      <c r="A1" s="353" t="s">
        <v>1182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</row>
    <row r="2" spans="1:43" ht="15.75" x14ac:dyDescent="0.25">
      <c r="A2" s="360" t="s">
        <v>1183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1"/>
      <c r="AC2" s="1"/>
      <c r="AD2" s="1"/>
      <c r="AE2" s="1"/>
    </row>
    <row r="3" spans="1:43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5"/>
      <c r="AC3" s="175"/>
      <c r="AD3" s="175"/>
      <c r="AE3" s="172"/>
    </row>
    <row r="4" spans="1:43" ht="25.5" customHeight="1" x14ac:dyDescent="0.2">
      <c r="A4" s="297" t="s">
        <v>1171</v>
      </c>
      <c r="B4" s="302" t="s">
        <v>1172</v>
      </c>
      <c r="C4" s="302" t="s">
        <v>1173</v>
      </c>
      <c r="D4" s="302" t="s">
        <v>1174</v>
      </c>
      <c r="E4" s="302" t="s">
        <v>1184</v>
      </c>
      <c r="F4" s="302" t="s">
        <v>1185</v>
      </c>
      <c r="G4" s="362" t="s">
        <v>7</v>
      </c>
      <c r="H4" s="362"/>
      <c r="I4" s="362"/>
      <c r="J4" s="361" t="s">
        <v>8</v>
      </c>
      <c r="K4" s="361"/>
      <c r="L4" s="361"/>
      <c r="M4" s="363" t="s">
        <v>1119</v>
      </c>
      <c r="N4" s="363"/>
      <c r="O4" s="363"/>
      <c r="P4" s="343" t="s">
        <v>10</v>
      </c>
      <c r="Q4" s="343"/>
      <c r="R4" s="343"/>
      <c r="S4" s="302" t="s">
        <v>1120</v>
      </c>
      <c r="T4" s="302"/>
      <c r="U4" s="302"/>
      <c r="V4" s="358" t="s">
        <v>13</v>
      </c>
      <c r="W4" s="358"/>
      <c r="X4" s="358"/>
      <c r="Y4" s="358" t="s">
        <v>14</v>
      </c>
      <c r="Z4" s="358"/>
      <c r="AA4" s="358"/>
      <c r="AB4" s="359" t="s">
        <v>1175</v>
      </c>
      <c r="AC4" s="359"/>
      <c r="AD4" s="359"/>
      <c r="AE4" s="297" t="s">
        <v>1186</v>
      </c>
      <c r="AF4" s="356" t="s">
        <v>1187</v>
      </c>
      <c r="AG4" s="356" t="s">
        <v>1188</v>
      </c>
      <c r="AH4" s="356" t="s">
        <v>1189</v>
      </c>
      <c r="AI4" s="356" t="s">
        <v>1124</v>
      </c>
      <c r="AJ4" s="354" t="s">
        <v>1190</v>
      </c>
      <c r="AK4" s="354" t="s">
        <v>1191</v>
      </c>
      <c r="AL4" s="354" t="s">
        <v>1192</v>
      </c>
      <c r="AM4" s="354" t="s">
        <v>1193</v>
      </c>
      <c r="AO4" s="344" t="s">
        <v>1177</v>
      </c>
      <c r="AP4" s="344" t="s">
        <v>1177</v>
      </c>
      <c r="AQ4" s="344" t="s">
        <v>1194</v>
      </c>
    </row>
    <row r="5" spans="1:43" ht="56.25" customHeight="1" x14ac:dyDescent="0.2">
      <c r="A5" s="297"/>
      <c r="B5" s="302"/>
      <c r="C5" s="302"/>
      <c r="D5" s="302"/>
      <c r="E5" s="302"/>
      <c r="F5" s="302"/>
      <c r="G5" s="204" t="s">
        <v>1195</v>
      </c>
      <c r="H5" s="204" t="s">
        <v>1179</v>
      </c>
      <c r="I5" s="204" t="s">
        <v>1196</v>
      </c>
      <c r="J5" s="204" t="s">
        <v>1195</v>
      </c>
      <c r="K5" s="204" t="s">
        <v>1179</v>
      </c>
      <c r="L5" s="204" t="s">
        <v>1196</v>
      </c>
      <c r="M5" s="204" t="s">
        <v>1195</v>
      </c>
      <c r="N5" s="204" t="s">
        <v>1179</v>
      </c>
      <c r="O5" s="204" t="s">
        <v>1196</v>
      </c>
      <c r="P5" s="204" t="s">
        <v>1195</v>
      </c>
      <c r="Q5" s="204" t="s">
        <v>1179</v>
      </c>
      <c r="R5" s="204" t="s">
        <v>1196</v>
      </c>
      <c r="S5" s="204" t="s">
        <v>1195</v>
      </c>
      <c r="T5" s="204" t="s">
        <v>1179</v>
      </c>
      <c r="U5" s="204" t="s">
        <v>1196</v>
      </c>
      <c r="V5" s="204" t="s">
        <v>1195</v>
      </c>
      <c r="W5" s="204" t="s">
        <v>1179</v>
      </c>
      <c r="X5" s="204" t="s">
        <v>1181</v>
      </c>
      <c r="Y5" s="204" t="s">
        <v>1195</v>
      </c>
      <c r="Z5" s="204" t="s">
        <v>1179</v>
      </c>
      <c r="AA5" s="204" t="s">
        <v>1181</v>
      </c>
      <c r="AB5" s="8" t="s">
        <v>1197</v>
      </c>
      <c r="AC5" s="8" t="s">
        <v>1179</v>
      </c>
      <c r="AD5" s="8" t="s">
        <v>1196</v>
      </c>
      <c r="AE5" s="297"/>
      <c r="AF5" s="357"/>
      <c r="AG5" s="357"/>
      <c r="AH5" s="357"/>
      <c r="AI5" s="357"/>
      <c r="AJ5" s="355"/>
      <c r="AK5" s="355"/>
      <c r="AL5" s="355"/>
      <c r="AM5" s="355"/>
      <c r="AO5" s="345"/>
      <c r="AP5" s="345"/>
      <c r="AQ5" s="345"/>
    </row>
    <row r="6" spans="1:43" s="9" customFormat="1" ht="15" x14ac:dyDescent="0.25">
      <c r="A6" s="3" t="s">
        <v>109</v>
      </c>
      <c r="B6" s="30">
        <v>2</v>
      </c>
      <c r="C6" s="173">
        <v>2</v>
      </c>
      <c r="D6" s="2">
        <f t="shared" ref="D6:D19" si="0">C6/B6</f>
        <v>1</v>
      </c>
      <c r="E6" s="173">
        <v>0</v>
      </c>
      <c r="F6" s="173">
        <v>0</v>
      </c>
      <c r="G6" s="30">
        <v>81</v>
      </c>
      <c r="H6" s="173">
        <v>68</v>
      </c>
      <c r="I6" s="2">
        <f t="shared" ref="I6:I19" si="1">H6/G6</f>
        <v>0.83950617283950613</v>
      </c>
      <c r="J6" s="30">
        <v>191</v>
      </c>
      <c r="K6" s="173">
        <v>186</v>
      </c>
      <c r="L6" s="2">
        <f t="shared" ref="L6:L19" si="2">K6/J6</f>
        <v>0.97382198952879584</v>
      </c>
      <c r="M6" s="30">
        <v>0</v>
      </c>
      <c r="N6" s="176"/>
      <c r="O6" s="2" t="e">
        <f t="shared" ref="O6:O19" si="3">N6/M6</f>
        <v>#DIV/0!</v>
      </c>
      <c r="P6" s="30">
        <v>76</v>
      </c>
      <c r="Q6" s="173">
        <v>64</v>
      </c>
      <c r="R6" s="2">
        <f t="shared" ref="R6:R19" si="4">Q6/P6</f>
        <v>0.84210526315789469</v>
      </c>
      <c r="S6" s="30">
        <v>23</v>
      </c>
      <c r="T6" s="176"/>
      <c r="U6" s="2">
        <f t="shared" ref="U6:U19" si="5">T6/S6</f>
        <v>0</v>
      </c>
      <c r="V6" s="30">
        <v>10</v>
      </c>
      <c r="W6" s="173">
        <v>6</v>
      </c>
      <c r="X6" s="2">
        <f t="shared" ref="X6:X19" si="6">W6/V6</f>
        <v>0.6</v>
      </c>
      <c r="Y6" s="30">
        <v>0</v>
      </c>
      <c r="Z6" s="173"/>
      <c r="AA6" s="2" t="e">
        <f t="shared" ref="AA6:AA19" si="7">Z6/Y6</f>
        <v>#DIV/0!</v>
      </c>
      <c r="AB6" s="177">
        <f t="shared" ref="AB6:AB18" si="8">+G6+J6+M6+P6+S6+V6+Y6</f>
        <v>381</v>
      </c>
      <c r="AC6" s="177">
        <f t="shared" ref="AC6:AC18" si="9">+H6+K6+N6+Q6+T6+W6+Z6</f>
        <v>324</v>
      </c>
      <c r="AD6" s="2">
        <f t="shared" ref="AD6:AD19" si="10">AC6/AB6</f>
        <v>0.85039370078740162</v>
      </c>
      <c r="AE6" s="30"/>
      <c r="AF6" s="64">
        <v>20</v>
      </c>
      <c r="AG6" s="64">
        <v>6</v>
      </c>
      <c r="AH6" s="64">
        <v>1</v>
      </c>
      <c r="AI6" s="64">
        <v>47</v>
      </c>
      <c r="AJ6" s="4"/>
      <c r="AK6" s="4"/>
      <c r="AL6" s="4"/>
      <c r="AM6" s="4"/>
      <c r="AO6" s="178">
        <f t="shared" ref="AO6:AO19" si="11">AB6+AI6+AE6+AF6+AG6+AH6</f>
        <v>455</v>
      </c>
      <c r="AP6" s="178">
        <f t="shared" ref="AP6:AP19" si="12">AC6+AE6+AF6+AG6+AH6+AI6</f>
        <v>398</v>
      </c>
      <c r="AQ6" s="179">
        <f t="shared" ref="AQ6:AQ19" si="13">AP6/AB6</f>
        <v>1.0446194225721785</v>
      </c>
    </row>
    <row r="7" spans="1:43" s="9" customFormat="1" ht="15" x14ac:dyDescent="0.25">
      <c r="A7" s="3" t="s">
        <v>112</v>
      </c>
      <c r="B7" s="30">
        <v>8</v>
      </c>
      <c r="C7" s="173">
        <v>8</v>
      </c>
      <c r="D7" s="2">
        <f t="shared" si="0"/>
        <v>1</v>
      </c>
      <c r="E7" s="173">
        <v>0</v>
      </c>
      <c r="F7" s="173">
        <v>0</v>
      </c>
      <c r="G7" s="30">
        <v>172</v>
      </c>
      <c r="H7" s="173">
        <v>145</v>
      </c>
      <c r="I7" s="2">
        <f t="shared" si="1"/>
        <v>0.84302325581395354</v>
      </c>
      <c r="J7" s="30">
        <v>585</v>
      </c>
      <c r="K7" s="173">
        <v>511</v>
      </c>
      <c r="L7" s="2">
        <f t="shared" si="2"/>
        <v>0.87350427350427351</v>
      </c>
      <c r="M7" s="30">
        <v>0</v>
      </c>
      <c r="N7" s="176"/>
      <c r="O7" s="2" t="e">
        <f t="shared" si="3"/>
        <v>#DIV/0!</v>
      </c>
      <c r="P7" s="30">
        <v>234</v>
      </c>
      <c r="Q7" s="173">
        <v>154</v>
      </c>
      <c r="R7" s="2">
        <f t="shared" si="4"/>
        <v>0.65811965811965811</v>
      </c>
      <c r="S7" s="30">
        <v>0</v>
      </c>
      <c r="T7" s="176"/>
      <c r="U7" s="2" t="e">
        <f t="shared" si="5"/>
        <v>#DIV/0!</v>
      </c>
      <c r="V7" s="30">
        <v>12</v>
      </c>
      <c r="W7" s="173">
        <v>30</v>
      </c>
      <c r="X7" s="2">
        <f t="shared" si="6"/>
        <v>2.5</v>
      </c>
      <c r="Y7" s="30"/>
      <c r="Z7" s="173"/>
      <c r="AA7" s="2" t="e">
        <f t="shared" si="7"/>
        <v>#DIV/0!</v>
      </c>
      <c r="AB7" s="177">
        <f t="shared" si="8"/>
        <v>1003</v>
      </c>
      <c r="AC7" s="177">
        <f t="shared" si="9"/>
        <v>840</v>
      </c>
      <c r="AD7" s="2">
        <f t="shared" si="10"/>
        <v>0.83748753738783654</v>
      </c>
      <c r="AE7" s="30"/>
      <c r="AF7" s="64">
        <v>99</v>
      </c>
      <c r="AG7" s="64">
        <v>12</v>
      </c>
      <c r="AH7" s="64">
        <v>1</v>
      </c>
      <c r="AI7" s="64">
        <v>240</v>
      </c>
      <c r="AJ7" s="4"/>
      <c r="AK7" s="4"/>
      <c r="AL7" s="4"/>
      <c r="AM7" s="4"/>
      <c r="AO7" s="178">
        <f t="shared" si="11"/>
        <v>1355</v>
      </c>
      <c r="AP7" s="178">
        <f t="shared" si="12"/>
        <v>1192</v>
      </c>
      <c r="AQ7" s="179">
        <f t="shared" si="13"/>
        <v>1.1884346959122631</v>
      </c>
    </row>
    <row r="8" spans="1:43" s="9" customFormat="1" ht="15" x14ac:dyDescent="0.25">
      <c r="A8" s="3" t="s">
        <v>125</v>
      </c>
      <c r="B8" s="30">
        <v>1</v>
      </c>
      <c r="C8" s="173">
        <v>1</v>
      </c>
      <c r="D8" s="2">
        <f t="shared" si="0"/>
        <v>1</v>
      </c>
      <c r="E8" s="173">
        <v>0</v>
      </c>
      <c r="F8" s="173">
        <v>0</v>
      </c>
      <c r="G8" s="30">
        <v>0</v>
      </c>
      <c r="H8" s="173">
        <v>27</v>
      </c>
      <c r="I8" s="2" t="e">
        <f t="shared" si="1"/>
        <v>#DIV/0!</v>
      </c>
      <c r="J8" s="30">
        <v>0</v>
      </c>
      <c r="K8" s="173">
        <v>67</v>
      </c>
      <c r="L8" s="2" t="e">
        <f t="shared" si="2"/>
        <v>#DIV/0!</v>
      </c>
      <c r="M8" s="30">
        <v>0</v>
      </c>
      <c r="N8" s="176"/>
      <c r="O8" s="2" t="e">
        <f t="shared" si="3"/>
        <v>#DIV/0!</v>
      </c>
      <c r="P8" s="30">
        <v>0</v>
      </c>
      <c r="Q8" s="173">
        <v>18</v>
      </c>
      <c r="R8" s="2" t="e">
        <f t="shared" si="4"/>
        <v>#DIV/0!</v>
      </c>
      <c r="S8" s="30">
        <v>68</v>
      </c>
      <c r="T8" s="176">
        <v>6</v>
      </c>
      <c r="U8" s="2">
        <f t="shared" si="5"/>
        <v>8.8235294117647065E-2</v>
      </c>
      <c r="V8" s="30">
        <v>0</v>
      </c>
      <c r="W8" s="173"/>
      <c r="X8" s="2" t="e">
        <f t="shared" si="6"/>
        <v>#DIV/0!</v>
      </c>
      <c r="Y8" s="30"/>
      <c r="Z8" s="173"/>
      <c r="AA8" s="2" t="e">
        <f t="shared" si="7"/>
        <v>#DIV/0!</v>
      </c>
      <c r="AB8" s="177">
        <f t="shared" si="8"/>
        <v>68</v>
      </c>
      <c r="AC8" s="177">
        <f t="shared" si="9"/>
        <v>118</v>
      </c>
      <c r="AD8" s="2">
        <f t="shared" si="10"/>
        <v>1.7352941176470589</v>
      </c>
      <c r="AE8" s="30">
        <v>39</v>
      </c>
      <c r="AF8" s="64">
        <v>11</v>
      </c>
      <c r="AG8" s="64">
        <v>8</v>
      </c>
      <c r="AH8" s="64">
        <v>0</v>
      </c>
      <c r="AI8" s="64"/>
      <c r="AJ8" s="4"/>
      <c r="AK8" s="4"/>
      <c r="AL8" s="4"/>
      <c r="AM8" s="4"/>
      <c r="AO8" s="178">
        <f t="shared" si="11"/>
        <v>126</v>
      </c>
      <c r="AP8" s="178">
        <f t="shared" si="12"/>
        <v>176</v>
      </c>
      <c r="AQ8" s="179">
        <f t="shared" si="13"/>
        <v>2.5882352941176472</v>
      </c>
    </row>
    <row r="9" spans="1:43" s="9" customFormat="1" ht="15" x14ac:dyDescent="0.25">
      <c r="A9" s="3" t="s">
        <v>127</v>
      </c>
      <c r="B9" s="30">
        <v>2</v>
      </c>
      <c r="C9" s="173">
        <v>2</v>
      </c>
      <c r="D9" s="2">
        <f t="shared" si="0"/>
        <v>1</v>
      </c>
      <c r="E9" s="173">
        <v>0</v>
      </c>
      <c r="F9" s="173">
        <v>0</v>
      </c>
      <c r="G9" s="30">
        <v>52</v>
      </c>
      <c r="H9" s="173">
        <v>22</v>
      </c>
      <c r="I9" s="2">
        <f t="shared" si="1"/>
        <v>0.42307692307692307</v>
      </c>
      <c r="J9" s="30">
        <v>145</v>
      </c>
      <c r="K9" s="173">
        <v>84</v>
      </c>
      <c r="L9" s="2">
        <f t="shared" si="2"/>
        <v>0.57931034482758625</v>
      </c>
      <c r="M9" s="30">
        <v>0</v>
      </c>
      <c r="N9" s="176"/>
      <c r="O9" s="2" t="e">
        <f t="shared" si="3"/>
        <v>#DIV/0!</v>
      </c>
      <c r="P9" s="30">
        <v>63</v>
      </c>
      <c r="Q9" s="173">
        <v>51</v>
      </c>
      <c r="R9" s="2">
        <f t="shared" si="4"/>
        <v>0.80952380952380953</v>
      </c>
      <c r="S9" s="30">
        <v>6</v>
      </c>
      <c r="T9" s="176"/>
      <c r="U9" s="2">
        <f t="shared" si="5"/>
        <v>0</v>
      </c>
      <c r="V9" s="30">
        <v>9</v>
      </c>
      <c r="W9" s="173">
        <v>8</v>
      </c>
      <c r="X9" s="2">
        <f t="shared" si="6"/>
        <v>0.88888888888888884</v>
      </c>
      <c r="Y9" s="30"/>
      <c r="Z9" s="173"/>
      <c r="AA9" s="2" t="e">
        <f t="shared" si="7"/>
        <v>#DIV/0!</v>
      </c>
      <c r="AB9" s="177">
        <f t="shared" si="8"/>
        <v>275</v>
      </c>
      <c r="AC9" s="177">
        <f t="shared" si="9"/>
        <v>165</v>
      </c>
      <c r="AD9" s="2">
        <f t="shared" si="10"/>
        <v>0.6</v>
      </c>
      <c r="AE9" s="30"/>
      <c r="AF9" s="64">
        <v>11</v>
      </c>
      <c r="AG9" s="64">
        <v>4</v>
      </c>
      <c r="AH9" s="64">
        <v>1</v>
      </c>
      <c r="AI9" s="64">
        <v>25</v>
      </c>
      <c r="AJ9" s="4"/>
      <c r="AK9" s="4"/>
      <c r="AL9" s="4"/>
      <c r="AM9" s="4"/>
      <c r="AO9" s="178">
        <f t="shared" si="11"/>
        <v>316</v>
      </c>
      <c r="AP9" s="178">
        <f t="shared" si="12"/>
        <v>206</v>
      </c>
      <c r="AQ9" s="179">
        <f t="shared" si="13"/>
        <v>0.74909090909090914</v>
      </c>
    </row>
    <row r="10" spans="1:43" s="9" customFormat="1" ht="15" x14ac:dyDescent="0.25">
      <c r="A10" s="3" t="s">
        <v>131</v>
      </c>
      <c r="B10" s="30">
        <v>1</v>
      </c>
      <c r="C10" s="173">
        <v>1</v>
      </c>
      <c r="D10" s="2">
        <f t="shared" si="0"/>
        <v>1</v>
      </c>
      <c r="E10" s="173">
        <v>0</v>
      </c>
      <c r="F10" s="173">
        <v>0</v>
      </c>
      <c r="G10" s="30">
        <v>0</v>
      </c>
      <c r="H10" s="173">
        <v>25</v>
      </c>
      <c r="I10" s="2" t="e">
        <f t="shared" si="1"/>
        <v>#DIV/0!</v>
      </c>
      <c r="J10" s="30">
        <v>0</v>
      </c>
      <c r="K10" s="173">
        <v>75</v>
      </c>
      <c r="L10" s="2" t="e">
        <f t="shared" si="2"/>
        <v>#DIV/0!</v>
      </c>
      <c r="M10" s="30">
        <v>0</v>
      </c>
      <c r="N10" s="176"/>
      <c r="O10" s="2" t="e">
        <f t="shared" si="3"/>
        <v>#DIV/0!</v>
      </c>
      <c r="P10" s="30">
        <v>0</v>
      </c>
      <c r="Q10" s="173">
        <v>11</v>
      </c>
      <c r="R10" s="2" t="e">
        <f t="shared" si="4"/>
        <v>#DIV/0!</v>
      </c>
      <c r="S10" s="30">
        <v>8</v>
      </c>
      <c r="T10" s="176"/>
      <c r="U10" s="2">
        <f t="shared" si="5"/>
        <v>0</v>
      </c>
      <c r="V10" s="30">
        <v>0</v>
      </c>
      <c r="W10" s="173"/>
      <c r="X10" s="2" t="e">
        <f t="shared" si="6"/>
        <v>#DIV/0!</v>
      </c>
      <c r="Y10" s="30"/>
      <c r="Z10" s="173">
        <v>4</v>
      </c>
      <c r="AA10" s="2" t="e">
        <f t="shared" si="7"/>
        <v>#DIV/0!</v>
      </c>
      <c r="AB10" s="177">
        <f t="shared" si="8"/>
        <v>8</v>
      </c>
      <c r="AC10" s="177">
        <f t="shared" si="9"/>
        <v>115</v>
      </c>
      <c r="AD10" s="2">
        <f t="shared" si="10"/>
        <v>14.375</v>
      </c>
      <c r="AE10" s="30"/>
      <c r="AF10" s="64">
        <v>11</v>
      </c>
      <c r="AG10" s="64">
        <v>4</v>
      </c>
      <c r="AH10" s="64">
        <v>1</v>
      </c>
      <c r="AI10" s="64"/>
      <c r="AJ10" s="4"/>
      <c r="AK10" s="4"/>
      <c r="AL10" s="4"/>
      <c r="AM10" s="4"/>
      <c r="AO10" s="178">
        <f t="shared" si="11"/>
        <v>24</v>
      </c>
      <c r="AP10" s="178">
        <f t="shared" si="12"/>
        <v>131</v>
      </c>
      <c r="AQ10" s="179">
        <f t="shared" si="13"/>
        <v>16.375</v>
      </c>
    </row>
    <row r="11" spans="1:43" s="9" customFormat="1" ht="15" x14ac:dyDescent="0.25">
      <c r="A11" s="3" t="s">
        <v>135</v>
      </c>
      <c r="B11" s="30">
        <v>2</v>
      </c>
      <c r="C11" s="173">
        <v>2</v>
      </c>
      <c r="D11" s="2">
        <f t="shared" si="0"/>
        <v>1</v>
      </c>
      <c r="E11" s="173">
        <v>0</v>
      </c>
      <c r="F11" s="173">
        <v>0</v>
      </c>
      <c r="G11" s="30">
        <v>24</v>
      </c>
      <c r="H11" s="173">
        <v>135</v>
      </c>
      <c r="I11" s="2">
        <f t="shared" si="1"/>
        <v>5.625</v>
      </c>
      <c r="J11" s="30">
        <v>75</v>
      </c>
      <c r="K11" s="173">
        <v>362</v>
      </c>
      <c r="L11" s="2">
        <f t="shared" si="2"/>
        <v>4.8266666666666671</v>
      </c>
      <c r="M11" s="30">
        <v>0</v>
      </c>
      <c r="N11" s="176"/>
      <c r="O11" s="2" t="e">
        <f t="shared" si="3"/>
        <v>#DIV/0!</v>
      </c>
      <c r="P11" s="30">
        <v>136</v>
      </c>
      <c r="Q11" s="173">
        <v>93</v>
      </c>
      <c r="R11" s="2">
        <f t="shared" si="4"/>
        <v>0.68382352941176472</v>
      </c>
      <c r="S11" s="30">
        <v>80</v>
      </c>
      <c r="T11" s="176"/>
      <c r="U11" s="2">
        <f t="shared" si="5"/>
        <v>0</v>
      </c>
      <c r="V11" s="30">
        <v>0</v>
      </c>
      <c r="W11" s="173">
        <v>21</v>
      </c>
      <c r="X11" s="2" t="e">
        <f t="shared" si="6"/>
        <v>#DIV/0!</v>
      </c>
      <c r="Y11" s="30"/>
      <c r="Z11" s="173"/>
      <c r="AA11" s="2" t="e">
        <f t="shared" si="7"/>
        <v>#DIV/0!</v>
      </c>
      <c r="AB11" s="177">
        <f t="shared" si="8"/>
        <v>315</v>
      </c>
      <c r="AC11" s="177">
        <f t="shared" si="9"/>
        <v>611</v>
      </c>
      <c r="AD11" s="2">
        <f t="shared" si="10"/>
        <v>1.9396825396825397</v>
      </c>
      <c r="AE11" s="30"/>
      <c r="AF11" s="64">
        <v>44</v>
      </c>
      <c r="AG11" s="64">
        <v>4</v>
      </c>
      <c r="AH11" s="64">
        <v>0</v>
      </c>
      <c r="AI11" s="64">
        <v>84</v>
      </c>
      <c r="AJ11" s="4"/>
      <c r="AK11" s="4"/>
      <c r="AL11" s="4"/>
      <c r="AM11" s="4"/>
      <c r="AO11" s="178">
        <f t="shared" si="11"/>
        <v>447</v>
      </c>
      <c r="AP11" s="178">
        <f t="shared" si="12"/>
        <v>743</v>
      </c>
      <c r="AQ11" s="179">
        <f t="shared" si="13"/>
        <v>2.3587301587301588</v>
      </c>
    </row>
    <row r="12" spans="1:43" s="9" customFormat="1" ht="15" x14ac:dyDescent="0.25">
      <c r="A12" s="3" t="s">
        <v>1131</v>
      </c>
      <c r="B12" s="30">
        <v>2</v>
      </c>
      <c r="C12" s="173">
        <v>2</v>
      </c>
      <c r="D12" s="2">
        <f t="shared" si="0"/>
        <v>1</v>
      </c>
      <c r="E12" s="173">
        <v>0</v>
      </c>
      <c r="F12" s="173">
        <v>0</v>
      </c>
      <c r="G12" s="30">
        <v>245</v>
      </c>
      <c r="H12" s="173">
        <v>39</v>
      </c>
      <c r="I12" s="2">
        <f t="shared" si="1"/>
        <v>0.15918367346938775</v>
      </c>
      <c r="J12" s="30">
        <v>458</v>
      </c>
      <c r="K12" s="173">
        <v>98</v>
      </c>
      <c r="L12" s="2">
        <f t="shared" si="2"/>
        <v>0.21397379912663755</v>
      </c>
      <c r="M12" s="30">
        <v>0</v>
      </c>
      <c r="N12" s="176"/>
      <c r="O12" s="2" t="e">
        <f t="shared" si="3"/>
        <v>#DIV/0!</v>
      </c>
      <c r="P12" s="30">
        <v>36</v>
      </c>
      <c r="Q12" s="173">
        <v>35</v>
      </c>
      <c r="R12" s="2">
        <f t="shared" si="4"/>
        <v>0.97222222222222221</v>
      </c>
      <c r="S12" s="30">
        <v>0</v>
      </c>
      <c r="T12" s="176"/>
      <c r="U12" s="2" t="e">
        <f t="shared" si="5"/>
        <v>#DIV/0!</v>
      </c>
      <c r="V12" s="30">
        <v>21</v>
      </c>
      <c r="W12" s="173"/>
      <c r="X12" s="2">
        <f t="shared" si="6"/>
        <v>0</v>
      </c>
      <c r="Y12" s="30"/>
      <c r="Z12" s="173"/>
      <c r="AA12" s="2" t="e">
        <f t="shared" si="7"/>
        <v>#DIV/0!</v>
      </c>
      <c r="AB12" s="177">
        <f t="shared" si="8"/>
        <v>760</v>
      </c>
      <c r="AC12" s="177">
        <f t="shared" si="9"/>
        <v>172</v>
      </c>
      <c r="AD12" s="2">
        <f t="shared" si="10"/>
        <v>0.22631578947368422</v>
      </c>
      <c r="AE12" s="30">
        <v>33</v>
      </c>
      <c r="AF12" s="64">
        <v>12</v>
      </c>
      <c r="AG12" s="64">
        <v>5</v>
      </c>
      <c r="AH12" s="64">
        <v>1</v>
      </c>
      <c r="AI12" s="64">
        <v>9</v>
      </c>
      <c r="AJ12" s="4"/>
      <c r="AK12" s="4"/>
      <c r="AL12" s="4"/>
      <c r="AM12" s="4"/>
      <c r="AO12" s="178">
        <f t="shared" si="11"/>
        <v>820</v>
      </c>
      <c r="AP12" s="178">
        <f t="shared" si="12"/>
        <v>232</v>
      </c>
      <c r="AQ12" s="179">
        <f t="shared" si="13"/>
        <v>0.30526315789473685</v>
      </c>
    </row>
    <row r="13" spans="1:43" s="9" customFormat="1" ht="15" x14ac:dyDescent="0.25">
      <c r="A13" s="3" t="s">
        <v>141</v>
      </c>
      <c r="B13" s="30">
        <v>2</v>
      </c>
      <c r="C13" s="173">
        <v>2</v>
      </c>
      <c r="D13" s="2">
        <f t="shared" si="0"/>
        <v>1</v>
      </c>
      <c r="E13" s="173">
        <v>0</v>
      </c>
      <c r="F13" s="173">
        <v>0</v>
      </c>
      <c r="G13" s="30">
        <v>54</v>
      </c>
      <c r="H13" s="173">
        <v>43</v>
      </c>
      <c r="I13" s="2">
        <f t="shared" si="1"/>
        <v>0.79629629629629628</v>
      </c>
      <c r="J13" s="30">
        <v>110</v>
      </c>
      <c r="K13" s="173">
        <v>105</v>
      </c>
      <c r="L13" s="2">
        <f t="shared" si="2"/>
        <v>0.95454545454545459</v>
      </c>
      <c r="M13" s="30">
        <v>0</v>
      </c>
      <c r="N13" s="176"/>
      <c r="O13" s="2" t="e">
        <f t="shared" si="3"/>
        <v>#DIV/0!</v>
      </c>
      <c r="P13" s="30">
        <v>0</v>
      </c>
      <c r="Q13" s="173">
        <v>25</v>
      </c>
      <c r="R13" s="2" t="e">
        <f t="shared" si="4"/>
        <v>#DIV/0!</v>
      </c>
      <c r="S13" s="30">
        <v>15</v>
      </c>
      <c r="T13" s="176"/>
      <c r="U13" s="2">
        <f t="shared" si="5"/>
        <v>0</v>
      </c>
      <c r="V13" s="30">
        <v>0</v>
      </c>
      <c r="W13" s="173"/>
      <c r="X13" s="2" t="e">
        <f t="shared" si="6"/>
        <v>#DIV/0!</v>
      </c>
      <c r="Y13" s="30"/>
      <c r="Z13" s="173"/>
      <c r="AA13" s="2" t="e">
        <f t="shared" si="7"/>
        <v>#DIV/0!</v>
      </c>
      <c r="AB13" s="177">
        <f t="shared" si="8"/>
        <v>179</v>
      </c>
      <c r="AC13" s="177">
        <f t="shared" si="9"/>
        <v>173</v>
      </c>
      <c r="AD13" s="2">
        <f t="shared" si="10"/>
        <v>0.96648044692737434</v>
      </c>
      <c r="AE13" s="30">
        <v>33</v>
      </c>
      <c r="AF13" s="64">
        <v>6</v>
      </c>
      <c r="AG13" s="64">
        <v>4</v>
      </c>
      <c r="AH13" s="64">
        <v>1</v>
      </c>
      <c r="AI13" s="64"/>
      <c r="AJ13" s="4"/>
      <c r="AK13" s="4"/>
      <c r="AL13" s="4"/>
      <c r="AM13" s="4"/>
      <c r="AO13" s="178">
        <f t="shared" si="11"/>
        <v>223</v>
      </c>
      <c r="AP13" s="178">
        <f t="shared" si="12"/>
        <v>217</v>
      </c>
      <c r="AQ13" s="179">
        <f t="shared" si="13"/>
        <v>1.2122905027932962</v>
      </c>
    </row>
    <row r="14" spans="1:43" s="9" customFormat="1" ht="15" x14ac:dyDescent="0.25">
      <c r="A14" s="3" t="s">
        <v>144</v>
      </c>
      <c r="B14" s="30">
        <v>1</v>
      </c>
      <c r="C14" s="173">
        <v>1</v>
      </c>
      <c r="D14" s="2">
        <f t="shared" si="0"/>
        <v>1</v>
      </c>
      <c r="E14" s="173">
        <v>0</v>
      </c>
      <c r="F14" s="173">
        <v>0</v>
      </c>
      <c r="G14" s="30">
        <v>0</v>
      </c>
      <c r="H14" s="173">
        <v>27</v>
      </c>
      <c r="I14" s="2" t="e">
        <f t="shared" si="1"/>
        <v>#DIV/0!</v>
      </c>
      <c r="J14" s="30">
        <v>0</v>
      </c>
      <c r="K14" s="173">
        <v>51</v>
      </c>
      <c r="L14" s="2" t="e">
        <f t="shared" si="2"/>
        <v>#DIV/0!</v>
      </c>
      <c r="M14" s="30">
        <v>0</v>
      </c>
      <c r="N14" s="176"/>
      <c r="O14" s="2" t="e">
        <f t="shared" si="3"/>
        <v>#DIV/0!</v>
      </c>
      <c r="P14" s="30">
        <v>34</v>
      </c>
      <c r="Q14" s="173">
        <v>20</v>
      </c>
      <c r="R14" s="2">
        <f t="shared" si="4"/>
        <v>0.58823529411764708</v>
      </c>
      <c r="S14" s="30">
        <v>23</v>
      </c>
      <c r="T14" s="176"/>
      <c r="U14" s="2">
        <f t="shared" si="5"/>
        <v>0</v>
      </c>
      <c r="V14" s="30">
        <v>0</v>
      </c>
      <c r="W14" s="173"/>
      <c r="X14" s="2" t="e">
        <f t="shared" si="6"/>
        <v>#DIV/0!</v>
      </c>
      <c r="Y14" s="30"/>
      <c r="Z14" s="173"/>
      <c r="AA14" s="2" t="e">
        <f t="shared" si="7"/>
        <v>#DIV/0!</v>
      </c>
      <c r="AB14" s="177">
        <f t="shared" si="8"/>
        <v>57</v>
      </c>
      <c r="AC14" s="177">
        <f t="shared" si="9"/>
        <v>98</v>
      </c>
      <c r="AD14" s="2">
        <f t="shared" si="10"/>
        <v>1.7192982456140351</v>
      </c>
      <c r="AE14" s="30">
        <v>22</v>
      </c>
      <c r="AF14" s="64">
        <v>10</v>
      </c>
      <c r="AG14" s="64">
        <v>2</v>
      </c>
      <c r="AH14" s="64">
        <v>1</v>
      </c>
      <c r="AI14" s="64"/>
      <c r="AJ14" s="4"/>
      <c r="AK14" s="4"/>
      <c r="AL14" s="4"/>
      <c r="AM14" s="4"/>
      <c r="AO14" s="178">
        <f t="shared" si="11"/>
        <v>92</v>
      </c>
      <c r="AP14" s="178">
        <f t="shared" si="12"/>
        <v>133</v>
      </c>
      <c r="AQ14" s="179">
        <f t="shared" si="13"/>
        <v>2.3333333333333335</v>
      </c>
    </row>
    <row r="15" spans="1:43" s="9" customFormat="1" ht="15" x14ac:dyDescent="0.25">
      <c r="A15" s="3" t="s">
        <v>1132</v>
      </c>
      <c r="B15" s="30">
        <v>1</v>
      </c>
      <c r="C15" s="173">
        <v>1</v>
      </c>
      <c r="D15" s="2">
        <f t="shared" si="0"/>
        <v>1</v>
      </c>
      <c r="E15" s="173">
        <v>0</v>
      </c>
      <c r="F15" s="173">
        <v>0</v>
      </c>
      <c r="G15" s="30">
        <v>27</v>
      </c>
      <c r="H15" s="173">
        <v>30</v>
      </c>
      <c r="I15" s="2">
        <f t="shared" si="1"/>
        <v>1.1111111111111112</v>
      </c>
      <c r="J15" s="30">
        <v>51</v>
      </c>
      <c r="K15" s="173">
        <v>44</v>
      </c>
      <c r="L15" s="2">
        <f t="shared" si="2"/>
        <v>0.86274509803921573</v>
      </c>
      <c r="M15" s="30">
        <v>0</v>
      </c>
      <c r="N15" s="176"/>
      <c r="O15" s="2" t="e">
        <f t="shared" si="3"/>
        <v>#DIV/0!</v>
      </c>
      <c r="P15" s="30">
        <v>0</v>
      </c>
      <c r="Q15" s="173">
        <v>11</v>
      </c>
      <c r="R15" s="2" t="e">
        <f t="shared" si="4"/>
        <v>#DIV/0!</v>
      </c>
      <c r="S15" s="30">
        <v>5</v>
      </c>
      <c r="T15" s="176">
        <v>0</v>
      </c>
      <c r="U15" s="2">
        <f t="shared" si="5"/>
        <v>0</v>
      </c>
      <c r="V15" s="30">
        <v>0</v>
      </c>
      <c r="W15" s="173">
        <v>0</v>
      </c>
      <c r="X15" s="2" t="e">
        <f t="shared" si="6"/>
        <v>#DIV/0!</v>
      </c>
      <c r="Y15" s="30"/>
      <c r="Z15" s="173">
        <v>5</v>
      </c>
      <c r="AA15" s="2" t="e">
        <f t="shared" si="7"/>
        <v>#DIV/0!</v>
      </c>
      <c r="AB15" s="177">
        <f t="shared" si="8"/>
        <v>83</v>
      </c>
      <c r="AC15" s="177">
        <f t="shared" si="9"/>
        <v>90</v>
      </c>
      <c r="AD15" s="2">
        <f t="shared" si="10"/>
        <v>1.0843373493975903</v>
      </c>
      <c r="AE15" s="30">
        <v>16</v>
      </c>
      <c r="AF15" s="64">
        <v>7</v>
      </c>
      <c r="AG15" s="64">
        <v>3</v>
      </c>
      <c r="AH15" s="64">
        <v>0</v>
      </c>
      <c r="AI15" s="64">
        <v>0</v>
      </c>
      <c r="AJ15" s="4"/>
      <c r="AK15" s="4"/>
      <c r="AL15" s="4"/>
      <c r="AM15" s="4"/>
      <c r="AO15" s="178">
        <f t="shared" si="11"/>
        <v>109</v>
      </c>
      <c r="AP15" s="178">
        <f t="shared" si="12"/>
        <v>116</v>
      </c>
      <c r="AQ15" s="179">
        <f t="shared" si="13"/>
        <v>1.3975903614457832</v>
      </c>
    </row>
    <row r="16" spans="1:43" s="9" customFormat="1" ht="15" x14ac:dyDescent="0.25">
      <c r="A16" s="3" t="s">
        <v>146</v>
      </c>
      <c r="B16" s="30">
        <v>2</v>
      </c>
      <c r="C16" s="173">
        <v>2</v>
      </c>
      <c r="D16" s="2">
        <f t="shared" si="0"/>
        <v>1</v>
      </c>
      <c r="E16" s="173">
        <v>0</v>
      </c>
      <c r="F16" s="173">
        <v>0</v>
      </c>
      <c r="G16" s="30">
        <v>46</v>
      </c>
      <c r="H16" s="173">
        <v>18</v>
      </c>
      <c r="I16" s="2">
        <f t="shared" si="1"/>
        <v>0.39130434782608697</v>
      </c>
      <c r="J16" s="30">
        <v>101</v>
      </c>
      <c r="K16" s="173">
        <v>40</v>
      </c>
      <c r="L16" s="2">
        <f t="shared" si="2"/>
        <v>0.39603960396039606</v>
      </c>
      <c r="M16" s="30">
        <v>0</v>
      </c>
      <c r="N16" s="176"/>
      <c r="O16" s="2" t="e">
        <f t="shared" si="3"/>
        <v>#DIV/0!</v>
      </c>
      <c r="P16" s="30">
        <v>16</v>
      </c>
      <c r="Q16" s="173"/>
      <c r="R16" s="2">
        <f t="shared" si="4"/>
        <v>0</v>
      </c>
      <c r="S16" s="30">
        <v>5</v>
      </c>
      <c r="T16" s="176"/>
      <c r="U16" s="2">
        <f t="shared" si="5"/>
        <v>0</v>
      </c>
      <c r="V16" s="30">
        <v>0</v>
      </c>
      <c r="W16" s="173"/>
      <c r="X16" s="2" t="e">
        <f t="shared" si="6"/>
        <v>#DIV/0!</v>
      </c>
      <c r="Y16" s="30"/>
      <c r="Z16" s="173"/>
      <c r="AA16" s="2" t="e">
        <f t="shared" si="7"/>
        <v>#DIV/0!</v>
      </c>
      <c r="AB16" s="177">
        <f t="shared" si="8"/>
        <v>168</v>
      </c>
      <c r="AC16" s="177">
        <f t="shared" si="9"/>
        <v>58</v>
      </c>
      <c r="AD16" s="2">
        <f t="shared" si="10"/>
        <v>0.34523809523809523</v>
      </c>
      <c r="AE16" s="30"/>
      <c r="AF16" s="64">
        <v>8</v>
      </c>
      <c r="AG16" s="64">
        <v>4</v>
      </c>
      <c r="AH16" s="64">
        <v>1</v>
      </c>
      <c r="AI16" s="64"/>
      <c r="AJ16" s="4"/>
      <c r="AK16" s="4"/>
      <c r="AL16" s="4"/>
      <c r="AM16" s="4"/>
      <c r="AO16" s="178">
        <f t="shared" si="11"/>
        <v>181</v>
      </c>
      <c r="AP16" s="178">
        <f t="shared" si="12"/>
        <v>71</v>
      </c>
      <c r="AQ16" s="179">
        <f t="shared" si="13"/>
        <v>0.42261904761904762</v>
      </c>
    </row>
    <row r="17" spans="1:43" s="9" customFormat="1" ht="15" x14ac:dyDescent="0.25">
      <c r="A17" s="3" t="s">
        <v>151</v>
      </c>
      <c r="B17" s="30">
        <v>1</v>
      </c>
      <c r="C17" s="173">
        <v>1</v>
      </c>
      <c r="D17" s="2">
        <f t="shared" si="0"/>
        <v>1</v>
      </c>
      <c r="E17" s="173">
        <v>0</v>
      </c>
      <c r="F17" s="173">
        <v>0</v>
      </c>
      <c r="G17" s="30">
        <v>0</v>
      </c>
      <c r="H17" s="173">
        <v>52</v>
      </c>
      <c r="I17" s="2" t="e">
        <f t="shared" si="1"/>
        <v>#DIV/0!</v>
      </c>
      <c r="J17" s="30">
        <v>0</v>
      </c>
      <c r="K17" s="173">
        <v>186</v>
      </c>
      <c r="L17" s="2" t="e">
        <f t="shared" si="2"/>
        <v>#DIV/0!</v>
      </c>
      <c r="M17" s="30">
        <v>0</v>
      </c>
      <c r="N17" s="176"/>
      <c r="O17" s="2" t="e">
        <f t="shared" si="3"/>
        <v>#DIV/0!</v>
      </c>
      <c r="P17" s="30">
        <v>24</v>
      </c>
      <c r="Q17" s="173">
        <v>46</v>
      </c>
      <c r="R17" s="2">
        <f t="shared" si="4"/>
        <v>1.9166666666666667</v>
      </c>
      <c r="S17" s="30">
        <v>0</v>
      </c>
      <c r="T17" s="176"/>
      <c r="U17" s="2" t="e">
        <f t="shared" si="5"/>
        <v>#DIV/0!</v>
      </c>
      <c r="V17" s="30">
        <v>0</v>
      </c>
      <c r="W17" s="173"/>
      <c r="X17" s="2" t="e">
        <f t="shared" si="6"/>
        <v>#DIV/0!</v>
      </c>
      <c r="Y17" s="30"/>
      <c r="Z17" s="173"/>
      <c r="AA17" s="2" t="e">
        <f t="shared" si="7"/>
        <v>#DIV/0!</v>
      </c>
      <c r="AB17" s="177">
        <f t="shared" si="8"/>
        <v>24</v>
      </c>
      <c r="AC17" s="177">
        <f t="shared" si="9"/>
        <v>284</v>
      </c>
      <c r="AD17" s="2">
        <f t="shared" si="10"/>
        <v>11.833333333333334</v>
      </c>
      <c r="AE17" s="30"/>
      <c r="AF17" s="64">
        <v>91</v>
      </c>
      <c r="AG17" s="64">
        <v>8</v>
      </c>
      <c r="AH17" s="64">
        <v>1</v>
      </c>
      <c r="AI17" s="64">
        <v>45</v>
      </c>
      <c r="AJ17" s="4"/>
      <c r="AK17" s="4"/>
      <c r="AL17" s="4"/>
      <c r="AM17" s="4"/>
      <c r="AO17" s="178">
        <f t="shared" si="11"/>
        <v>169</v>
      </c>
      <c r="AP17" s="178">
        <f t="shared" si="12"/>
        <v>429</v>
      </c>
      <c r="AQ17" s="179">
        <f t="shared" si="13"/>
        <v>17.875</v>
      </c>
    </row>
    <row r="18" spans="1:43" s="9" customFormat="1" ht="15" x14ac:dyDescent="0.25">
      <c r="A18" s="3" t="s">
        <v>153</v>
      </c>
      <c r="B18" s="30">
        <v>3</v>
      </c>
      <c r="C18" s="173">
        <v>3</v>
      </c>
      <c r="D18" s="2">
        <f t="shared" si="0"/>
        <v>1</v>
      </c>
      <c r="E18" s="173">
        <v>0</v>
      </c>
      <c r="F18" s="173">
        <v>0</v>
      </c>
      <c r="G18" s="30">
        <v>138</v>
      </c>
      <c r="H18" s="173">
        <v>74</v>
      </c>
      <c r="I18" s="2">
        <f t="shared" si="1"/>
        <v>0.53623188405797106</v>
      </c>
      <c r="J18" s="30">
        <v>396</v>
      </c>
      <c r="K18" s="173">
        <v>179</v>
      </c>
      <c r="L18" s="2">
        <f t="shared" si="2"/>
        <v>0.45202020202020204</v>
      </c>
      <c r="M18" s="30">
        <v>0</v>
      </c>
      <c r="N18" s="176"/>
      <c r="O18" s="2" t="e">
        <f t="shared" si="3"/>
        <v>#DIV/0!</v>
      </c>
      <c r="P18" s="30">
        <v>161</v>
      </c>
      <c r="Q18" s="173">
        <v>59</v>
      </c>
      <c r="R18" s="2">
        <f t="shared" si="4"/>
        <v>0.36645962732919257</v>
      </c>
      <c r="S18" s="30">
        <v>45</v>
      </c>
      <c r="T18" s="176">
        <v>27</v>
      </c>
      <c r="U18" s="2">
        <f t="shared" si="5"/>
        <v>0.6</v>
      </c>
      <c r="V18" s="30">
        <v>0</v>
      </c>
      <c r="W18" s="173"/>
      <c r="X18" s="2" t="e">
        <f t="shared" si="6"/>
        <v>#DIV/0!</v>
      </c>
      <c r="Y18" s="30"/>
      <c r="Z18" s="173">
        <v>0</v>
      </c>
      <c r="AA18" s="2" t="e">
        <f t="shared" si="7"/>
        <v>#DIV/0!</v>
      </c>
      <c r="AB18" s="177">
        <f t="shared" si="8"/>
        <v>740</v>
      </c>
      <c r="AC18" s="177">
        <f t="shared" si="9"/>
        <v>339</v>
      </c>
      <c r="AD18" s="2">
        <f t="shared" si="10"/>
        <v>0.45810810810810809</v>
      </c>
      <c r="AE18" s="30">
        <v>0</v>
      </c>
      <c r="AF18" s="64">
        <v>26</v>
      </c>
      <c r="AG18" s="64">
        <v>5</v>
      </c>
      <c r="AH18" s="64">
        <v>0</v>
      </c>
      <c r="AI18" s="64">
        <v>9</v>
      </c>
      <c r="AJ18" s="4"/>
      <c r="AK18" s="4"/>
      <c r="AL18" s="4"/>
      <c r="AM18" s="4"/>
      <c r="AO18" s="178">
        <f t="shared" si="11"/>
        <v>780</v>
      </c>
      <c r="AP18" s="178">
        <f t="shared" si="12"/>
        <v>379</v>
      </c>
      <c r="AQ18" s="179">
        <f t="shared" si="13"/>
        <v>0.51216216216216215</v>
      </c>
    </row>
    <row r="19" spans="1:43" x14ac:dyDescent="0.2">
      <c r="A19" s="17" t="s">
        <v>1133</v>
      </c>
      <c r="B19" s="18">
        <f>SUM(B6:B18)</f>
        <v>28</v>
      </c>
      <c r="C19" s="18">
        <f>SUM(C6:C18)</f>
        <v>28</v>
      </c>
      <c r="D19" s="19">
        <f t="shared" si="0"/>
        <v>1</v>
      </c>
      <c r="E19" s="18">
        <f>SUM(E6:E18)</f>
        <v>0</v>
      </c>
      <c r="F19" s="18">
        <f>SUM(F6:F18)</f>
        <v>0</v>
      </c>
      <c r="G19" s="18">
        <f>SUM(G6:G18)</f>
        <v>839</v>
      </c>
      <c r="H19" s="18">
        <f>SUM(H6:H18)</f>
        <v>705</v>
      </c>
      <c r="I19" s="19">
        <f t="shared" si="1"/>
        <v>0.84028605482717522</v>
      </c>
      <c r="J19" s="18">
        <f>SUM(J6:J18)</f>
        <v>2112</v>
      </c>
      <c r="K19" s="18">
        <f>SUM(K6:K18)</f>
        <v>1988</v>
      </c>
      <c r="L19" s="19">
        <f t="shared" si="2"/>
        <v>0.94128787878787878</v>
      </c>
      <c r="M19" s="18">
        <f>SUM(M6:M18)</f>
        <v>0</v>
      </c>
      <c r="N19" s="20">
        <f>SUM(N6:N18)</f>
        <v>0</v>
      </c>
      <c r="O19" s="19" t="e">
        <f t="shared" si="3"/>
        <v>#DIV/0!</v>
      </c>
      <c r="P19" s="18">
        <f>SUM(P6:P18)</f>
        <v>780</v>
      </c>
      <c r="Q19" s="18">
        <f>SUM(Q6:Q18)</f>
        <v>587</v>
      </c>
      <c r="R19" s="19">
        <f t="shared" si="4"/>
        <v>0.75256410256410255</v>
      </c>
      <c r="S19" s="18">
        <f>SUM(S6:S18)</f>
        <v>278</v>
      </c>
      <c r="T19" s="20">
        <f>SUM(T6:T18)</f>
        <v>33</v>
      </c>
      <c r="U19" s="19">
        <f t="shared" si="5"/>
        <v>0.11870503597122302</v>
      </c>
      <c r="V19" s="18">
        <f>SUM(V6:V18)</f>
        <v>52</v>
      </c>
      <c r="W19" s="18">
        <f>SUM(W6:W18)</f>
        <v>65</v>
      </c>
      <c r="X19" s="19">
        <f t="shared" si="6"/>
        <v>1.25</v>
      </c>
      <c r="Y19" s="18">
        <f>SUM(Y6:Y18)</f>
        <v>0</v>
      </c>
      <c r="Z19" s="18">
        <f>SUM(Z6:Z18)</f>
        <v>9</v>
      </c>
      <c r="AA19" s="19" t="e">
        <f t="shared" si="7"/>
        <v>#DIV/0!</v>
      </c>
      <c r="AB19" s="18">
        <f>SUM(AB6:AB18)</f>
        <v>4061</v>
      </c>
      <c r="AC19" s="18">
        <f>SUM(AC6:AC18)</f>
        <v>3387</v>
      </c>
      <c r="AD19" s="19">
        <f t="shared" si="10"/>
        <v>0.83403102684067965</v>
      </c>
      <c r="AE19" s="37">
        <f>SUM(AE6:AE18)</f>
        <v>143</v>
      </c>
      <c r="AF19" s="21">
        <f>SUM(AF6:AF18)</f>
        <v>356</v>
      </c>
      <c r="AG19" s="21">
        <f>SUM(AG6:AG18)</f>
        <v>69</v>
      </c>
      <c r="AH19" s="21">
        <f>SUM(AH6:AH18)</f>
        <v>9</v>
      </c>
      <c r="AI19" s="37">
        <f>SUM(AI6:AI18)</f>
        <v>459</v>
      </c>
      <c r="AJ19" s="6"/>
      <c r="AK19" s="6"/>
      <c r="AL19" s="6"/>
      <c r="AM19" s="6"/>
      <c r="AO19" s="180">
        <f t="shared" si="11"/>
        <v>5097</v>
      </c>
      <c r="AP19" s="180">
        <f t="shared" si="12"/>
        <v>4423</v>
      </c>
      <c r="AQ19" s="181">
        <f t="shared" si="13"/>
        <v>1.0891406057621276</v>
      </c>
    </row>
    <row r="20" spans="1:43" x14ac:dyDescent="0.2">
      <c r="A20" s="23" t="s">
        <v>1169</v>
      </c>
      <c r="B20" s="24" t="e">
        <f>+#REF!+#REF!+B19+#REF!+#REF!+#REF!+#REF!+#REF!+#REF!+#REF!+#REF!+#REF!+#REF!+#REF!+#REF!+#REF!+#REF!+#REF!+#REF!</f>
        <v>#REF!</v>
      </c>
      <c r="C20" s="24" t="e">
        <f>+#REF!+#REF!+C19+#REF!+#REF!+#REF!+#REF!+#REF!+#REF!+#REF!+#REF!+#REF!+#REF!+#REF!+#REF!+#REF!+#REF!+#REF!+#REF!</f>
        <v>#REF!</v>
      </c>
      <c r="D20" s="25" t="e">
        <f>C20/B20</f>
        <v>#REF!</v>
      </c>
      <c r="E20" s="24" t="e">
        <f>+#REF!+#REF!+E19+#REF!+#REF!+#REF!+#REF!+#REF!+#REF!+#REF!+#REF!+#REF!+#REF!+#REF!+#REF!+#REF!+#REF!+#REF!+#REF!</f>
        <v>#REF!</v>
      </c>
      <c r="F20" s="24" t="e">
        <f>+#REF!+#REF!+F19+#REF!+#REF!+#REF!+#REF!+#REF!+#REF!+#REF!+#REF!+#REF!+#REF!+#REF!+#REF!+#REF!+#REF!+#REF!+#REF!</f>
        <v>#REF!</v>
      </c>
      <c r="G20" s="24" t="e">
        <f>+#REF!+#REF!+G19+#REF!+#REF!+#REF!+#REF!+#REF!+#REF!+#REF!+#REF!+#REF!+#REF!+#REF!+#REF!+#REF!+#REF!+#REF!+#REF!</f>
        <v>#REF!</v>
      </c>
      <c r="H20" s="24" t="e">
        <f>+#REF!+#REF!+H19+#REF!+#REF!+#REF!+#REF!+#REF!+#REF!+#REF!+#REF!+#REF!+#REF!+#REF!+#REF!+#REF!+#REF!+#REF!+#REF!</f>
        <v>#REF!</v>
      </c>
      <c r="I20" s="25" t="e">
        <f>H20/G20</f>
        <v>#REF!</v>
      </c>
      <c r="J20" s="24" t="e">
        <f>+#REF!+#REF!+J19+#REF!+#REF!+#REF!+#REF!+#REF!+#REF!+#REF!+#REF!+#REF!+#REF!+#REF!+#REF!+#REF!+#REF!+#REF!+#REF!</f>
        <v>#REF!</v>
      </c>
      <c r="K20" s="24" t="e">
        <f>+#REF!+#REF!+K19+#REF!+#REF!+#REF!+#REF!+#REF!+#REF!+#REF!+#REF!+#REF!+#REF!+#REF!+#REF!+#REF!+#REF!+#REF!+#REF!</f>
        <v>#REF!</v>
      </c>
      <c r="L20" s="25" t="e">
        <f>K20/J20</f>
        <v>#REF!</v>
      </c>
      <c r="M20" s="24" t="e">
        <f>+#REF!+#REF!+M19+#REF!+#REF!+#REF!+#REF!+#REF!+#REF!+#REF!+#REF!+#REF!+#REF!+#REF!+#REF!+#REF!+#REF!+#REF!+#REF!</f>
        <v>#REF!</v>
      </c>
      <c r="N20" s="24" t="e">
        <f>+#REF!+#REF!+N19+#REF!+#REF!+#REF!+#REF!+#REF!+#REF!+#REF!+#REF!+#REF!+#REF!+#REF!+#REF!+#REF!+#REF!+#REF!+#REF!</f>
        <v>#REF!</v>
      </c>
      <c r="O20" s="25" t="e">
        <f>N20/M20</f>
        <v>#REF!</v>
      </c>
      <c r="P20" s="24" t="e">
        <f>+#REF!+#REF!+P19+#REF!+#REF!+#REF!+#REF!+#REF!+#REF!+#REF!+#REF!+#REF!+#REF!+#REF!+#REF!+#REF!+#REF!+#REF!+#REF!</f>
        <v>#REF!</v>
      </c>
      <c r="Q20" s="24" t="e">
        <f>+#REF!+#REF!+Q19+#REF!+#REF!+#REF!+#REF!+#REF!+#REF!+#REF!+#REF!+#REF!+#REF!+#REF!+#REF!+#REF!+#REF!+#REF!+#REF!</f>
        <v>#REF!</v>
      </c>
      <c r="R20" s="25" t="e">
        <f>Q20/P20</f>
        <v>#REF!</v>
      </c>
      <c r="S20" s="24" t="e">
        <f>+#REF!+#REF!+S19+#REF!+#REF!+#REF!+#REF!+#REF!+#REF!+#REF!+#REF!+#REF!+#REF!+#REF!+#REF!+#REF!+#REF!+#REF!+#REF!</f>
        <v>#REF!</v>
      </c>
      <c r="T20" s="24" t="e">
        <f>+#REF!+#REF!+T19+#REF!+#REF!+#REF!+#REF!+#REF!+#REF!+#REF!+#REF!+#REF!+#REF!+#REF!+#REF!+#REF!+#REF!+#REF!+#REF!</f>
        <v>#REF!</v>
      </c>
      <c r="U20" s="25" t="e">
        <f>T20/S20</f>
        <v>#REF!</v>
      </c>
      <c r="V20" s="24" t="e">
        <f>+#REF!+#REF!+V19+#REF!+#REF!+#REF!+#REF!+#REF!+#REF!+#REF!+#REF!+#REF!+#REF!+#REF!+#REF!+#REF!+#REF!+#REF!+#REF!</f>
        <v>#REF!</v>
      </c>
      <c r="W20" s="24" t="e">
        <f>+#REF!+#REF!+W19+#REF!+#REF!+#REF!+#REF!+#REF!+#REF!+#REF!+#REF!+#REF!+#REF!+#REF!+#REF!+#REF!+#REF!+#REF!+#REF!</f>
        <v>#REF!</v>
      </c>
      <c r="X20" s="25" t="e">
        <f>W20/V20</f>
        <v>#REF!</v>
      </c>
      <c r="Y20" s="24" t="e">
        <f>+#REF!+#REF!+Y19+#REF!+#REF!+#REF!+#REF!+#REF!+#REF!+#REF!+#REF!+#REF!+#REF!+#REF!+#REF!+#REF!+#REF!+#REF!+#REF!</f>
        <v>#REF!</v>
      </c>
      <c r="Z20" s="24" t="e">
        <f>+#REF!+#REF!+Z19+#REF!+#REF!+#REF!+#REF!+#REF!+#REF!+#REF!+#REF!+#REF!+#REF!+#REF!+#REF!+#REF!+#REF!+#REF!+#REF!</f>
        <v>#REF!</v>
      </c>
      <c r="AA20" s="25" t="e">
        <f>Z20/Y20</f>
        <v>#REF!</v>
      </c>
      <c r="AB20" s="31" t="e">
        <f>+G20+J20+M20+P20+S20+V20+Y20</f>
        <v>#REF!</v>
      </c>
      <c r="AC20" s="31" t="e">
        <f>+H20+K20+N20+Q20+T20+W20+Z20</f>
        <v>#REF!</v>
      </c>
      <c r="AD20" s="25" t="e">
        <f>AC20/AB20</f>
        <v>#REF!</v>
      </c>
      <c r="AE20" s="24" t="e">
        <f>+#REF!+#REF!+AE19+#REF!+#REF!+#REF!+#REF!+#REF!+#REF!+#REF!+#REF!+#REF!+#REF!+#REF!+#REF!+#REF!+#REF!+#REF!+#REF!</f>
        <v>#REF!</v>
      </c>
      <c r="AF20" s="24" t="e">
        <f>+#REF!+#REF!+AF19+#REF!+#REF!+#REF!+#REF!+#REF!+#REF!+#REF!+#REF!+#REF!+#REF!+#REF!+#REF!+#REF!+#REF!+#REF!+#REF!</f>
        <v>#REF!</v>
      </c>
      <c r="AG20" s="24" t="e">
        <f>+#REF!+#REF!+AG19+#REF!+#REF!+#REF!+#REF!+#REF!+#REF!+#REF!+#REF!+#REF!+#REF!+#REF!+#REF!+#REF!+#REF!+#REF!+#REF!</f>
        <v>#REF!</v>
      </c>
      <c r="AH20" s="24" t="e">
        <f>+#REF!+#REF!+AH19+#REF!+#REF!+#REF!+#REF!+#REF!+#REF!+#REF!+#REF!+#REF!+#REF!+#REF!+#REF!+#REF!+#REF!+#REF!+#REF!</f>
        <v>#REF!</v>
      </c>
      <c r="AI20" s="24" t="e">
        <f>+#REF!+#REF!+AI19+#REF!+#REF!+#REF!+#REF!+#REF!+#REF!+#REF!+#REF!+#REF!+#REF!+#REF!+#REF!+#REF!+#REF!+#REF!+#REF!</f>
        <v>#REF!</v>
      </c>
      <c r="AJ20" s="24" t="e">
        <f>+#REF!+#REF!+AJ19+#REF!+#REF!+#REF!+#REF!+#REF!+#REF!+#REF!+#REF!+#REF!+#REF!+#REF!+#REF!+#REF!+#REF!+#REF!+#REF!</f>
        <v>#REF!</v>
      </c>
      <c r="AK20" s="5"/>
      <c r="AL20" s="5"/>
      <c r="AM20" s="5"/>
      <c r="AO20" s="14" t="e">
        <f>AB20+AI20+AE20+AF20+AG20+AH20</f>
        <v>#REF!</v>
      </c>
      <c r="AP20" s="14" t="e">
        <f>AC20+AE20+AF20+AG20+AH20+AI20</f>
        <v>#REF!</v>
      </c>
      <c r="AQ20" s="15" t="e">
        <f>AP20/AB20</f>
        <v>#REF!</v>
      </c>
    </row>
    <row r="25" spans="1:43" x14ac:dyDescent="0.2">
      <c r="J25" s="174"/>
      <c r="AI25" s="174"/>
    </row>
  </sheetData>
  <mergeCells count="28">
    <mergeCell ref="A2:AA2"/>
    <mergeCell ref="AE4:AE5"/>
    <mergeCell ref="B4:B5"/>
    <mergeCell ref="J4:L4"/>
    <mergeCell ref="P4:R4"/>
    <mergeCell ref="C4:C5"/>
    <mergeCell ref="D4:D5"/>
    <mergeCell ref="E4:E5"/>
    <mergeCell ref="F4:F5"/>
    <mergeCell ref="G4:I4"/>
    <mergeCell ref="M4:O4"/>
    <mergeCell ref="S4:U4"/>
    <mergeCell ref="AO4:AO5"/>
    <mergeCell ref="AP4:AP5"/>
    <mergeCell ref="AQ4:AQ5"/>
    <mergeCell ref="A1:AE1"/>
    <mergeCell ref="AK4:AK5"/>
    <mergeCell ref="AL4:AL5"/>
    <mergeCell ref="AM4:AM5"/>
    <mergeCell ref="AF4:AF5"/>
    <mergeCell ref="AG4:AG5"/>
    <mergeCell ref="AH4:AH5"/>
    <mergeCell ref="AI4:AI5"/>
    <mergeCell ref="AJ4:AJ5"/>
    <mergeCell ref="A4:A5"/>
    <mergeCell ref="Y4:AA4"/>
    <mergeCell ref="AB4:AD4"/>
    <mergeCell ref="V4:X4"/>
  </mergeCells>
  <pageMargins left="0.23622047244094491" right="0.23622047244094491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Listado Sedes Tepce</vt:lpstr>
      <vt:lpstr>Asistencia</vt:lpstr>
      <vt:lpstr>Hoja1</vt:lpstr>
      <vt:lpstr>CHINNADEGA 05-07-16</vt:lpstr>
      <vt:lpstr>Asistencia!Área_de_impresión</vt:lpstr>
      <vt:lpstr>Hoja1!Área_de_impresión</vt:lpstr>
      <vt:lpstr>Asistencia!Títulos_a_imprimir</vt:lpstr>
      <vt:lpstr>'CHINNADEGA 05-07-16'!Títulos_a_imprimir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Martha Illesca</cp:lastModifiedBy>
  <cp:revision/>
  <cp:lastPrinted>2018-08-31T19:48:38Z</cp:lastPrinted>
  <dcterms:created xsi:type="dcterms:W3CDTF">2014-05-22T16:57:12Z</dcterms:created>
  <dcterms:modified xsi:type="dcterms:W3CDTF">2021-03-15T23:13:03Z</dcterms:modified>
</cp:coreProperties>
</file>